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F2E85018-74B2-4DD1-B296-837AAEBC5B35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ProfitLoss 2" sheetId="32" r:id="rId1"/>
    <sheet name="Grades" sheetId="7" r:id="rId2"/>
    <sheet name="International" sheetId="25" r:id="rId3"/>
    <sheet name="Employee" sheetId="9" r:id="rId4"/>
    <sheet name="Mixture" sheetId="10" r:id="rId5"/>
    <sheet name="Formulas" sheetId="13" r:id="rId6"/>
    <sheet name="Clients" sheetId="14" r:id="rId7"/>
    <sheet name="find and replace" sheetId="17" r:id="rId8"/>
    <sheet name="Forms" sheetId="33" r:id="rId9"/>
    <sheet name="2016 Sales Report" sheetId="26" r:id="rId10"/>
    <sheet name="2016 Cake Sales" sheetId="27" r:id="rId11"/>
    <sheet name="Travel Expenses" sheetId="28" r:id="rId12"/>
    <sheet name="2017" sheetId="29" r:id="rId13"/>
    <sheet name="2017 Student Roster" sheetId="31" r:id="rId14"/>
  </sheets>
  <externalReferences>
    <externalReference r:id="rId15"/>
    <externalReference r:id="rId16"/>
    <externalReference r:id="rId17"/>
    <externalReference r:id="rId18"/>
    <externalReference r:id="rId19"/>
  </externalReferences>
  <definedNames>
    <definedName name="_xlnm._FilterDatabase" localSheetId="9" hidden="1">'2016 Sales Report'!$A$4:$D$55</definedName>
    <definedName name="_xlnm._FilterDatabase" localSheetId="3" hidden="1">Employee!$E$4:$E$98</definedName>
    <definedName name="_xlnm._FilterDatabase" localSheetId="4" hidden="1">Mixture!$G$2:$G$29</definedName>
    <definedName name="Adobo">'[1]Shelley''s Spices 2015'!$B$13:$E$13</definedName>
    <definedName name="Allspice">'[1]Shelley''s Spices 2015'!$B$8:$E$8</definedName>
    <definedName name="Anise">'[1]Shelley''s Spices 2015'!$B$12:$E$12</definedName>
    <definedName name="Bay_Leaf">'[1]Shelley''s Spices 2015'!$B$9:$E$9</definedName>
    <definedName name="Casia">'[1]Shelley''s Spices 2015'!$B$5:$E$5</definedName>
    <definedName name="Cinnamon">'[1]Shelley''s Spices 2015'!$B$4:$E$4</definedName>
    <definedName name="Cloves">'[1]Shelley''s Spices 2015'!$B$7:$E$7</definedName>
    <definedName name="Comm_Rate" localSheetId="8">[2]Clients!$H$4</definedName>
    <definedName name="Comm_Rate">Clients!$H$4</definedName>
    <definedName name="Cummings">'[3]Team Sales 2015'!$B$6:$E$6</definedName>
    <definedName name="Curry">'[1]Shelley''s Spices 2015'!$B$14:$E$14</definedName>
    <definedName name="Date" localSheetId="8">#REF!</definedName>
    <definedName name="Date">#REF!</definedName>
    <definedName name="DOH">'[4]EE Data'!$E$7:$E$101</definedName>
    <definedName name="East_Sales" localSheetId="8">#REF!</definedName>
    <definedName name="East_Sales">#REF!</definedName>
    <definedName name="ee" localSheetId="13" hidden="1">{"FirstQ",#N/A,FALSE,"Budget2000";"SecondQ",#N/A,FALSE,"Budget2000";"Summary",#N/A,FALSE,"Budget2000"}</definedName>
    <definedName name="ee" localSheetId="8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ExternalData_1" localSheetId="6" hidden="1">Clients!$A$1:$D$12</definedName>
    <definedName name="Garlic">'[1]Shelley''s Spices 2015'!$B$6:$E$6</definedName>
    <definedName name="GROSS_PAY">'[4]EE Data'!$J$7:$J$101</definedName>
    <definedName name="hours">'find and replace'!$F$46:$F$51</definedName>
    <definedName name="increase" localSheetId="8">[2]International!$K$1</definedName>
    <definedName name="increase">International!$K$1</definedName>
    <definedName name="Jones">'[3]Team Sales 2015'!$B$5:$E$5</definedName>
    <definedName name="k" localSheetId="13" hidden="1">{"FirstQ",#N/A,FALSE,"Budget2000";"SecondQ",#N/A,FALSE,"Budget2000";"Summary",#N/A,FALSE,"Budget2000"}</definedName>
    <definedName name="k" localSheetId="8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North_Current" localSheetId="8">#REF!</definedName>
    <definedName name="North_Current">#REF!</definedName>
    <definedName name="North_Prior" localSheetId="8">#REF!</definedName>
    <definedName name="North_Prior">#REF!</definedName>
    <definedName name="North_Sales" localSheetId="8">#REF!</definedName>
    <definedName name="North_Sales">#REF!</definedName>
    <definedName name="Oregano">'[1]Shelley''s Spices 2015'!$B$10:$E$10</definedName>
    <definedName name="Parsley">'[1]Shelley''s Spices 2015'!$B$3:$E$3</definedName>
    <definedName name="Pepper">'[1]Shelley''s Spices 2015'!$B$11:$E$11</definedName>
    <definedName name="Product">'[1]Shelley''s Spices 2015'!$B$3:$E$14</definedName>
    <definedName name="q" localSheetId="13" hidden="1">{"FirstQ",#N/A,FALSE,"Budget2000";"SecondQ",#N/A,FALSE,"Budget2000";"Summary",#N/A,FALSE,"Budget2000"}</definedName>
    <definedName name="q" localSheetId="8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ichardson">'[3]Team Sales 2015'!$B$7:$E$7</definedName>
    <definedName name="rr" localSheetId="13" hidden="1">{"FirstQ",#N/A,FALSE,"Budget2000";"SecondQ",#N/A,FALSE,"Budget2000"}</definedName>
    <definedName name="rr" localSheetId="8" hidden="1">{"FirstQ",#N/A,FALSE,"Budget2000";"SecondQ",#N/A,FALSE,"Budget2000"}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13" hidden="1">{"AllDetail",#N/A,FALSE,"Research Budget";"1stQuarter",#N/A,FALSE,"Research Budget";"2nd Quarter",#N/A,FALSE,"Research Budget";"Summary",#N/A,FALSE,"Research Budget"}</definedName>
    <definedName name="rrr" localSheetId="8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uth_Sales" localSheetId="8">#REF!</definedName>
    <definedName name="South_Sales">#REF!</definedName>
    <definedName name="Total_Cost" localSheetId="8">#REF!</definedName>
    <definedName name="Total_Cost">#REF!</definedName>
    <definedName name="Totals" localSheetId="8">'[5]Project 1'!#REF!</definedName>
    <definedName name="Totals">'[5]Project 1'!#REF!</definedName>
    <definedName name="West_Sales" localSheetId="8">#REF!</definedName>
    <definedName name="West_Sales">#REF!</definedName>
    <definedName name="wrn.AllData." localSheetId="13" hidden="1">{"FirstQ",#N/A,FALSE,"Budget2000";"SecondQ",#N/A,FALSE,"Budget2000";"Summary",#N/A,FALSE,"Budget2000"}</definedName>
    <definedName name="wrn.AllData." localSheetId="8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3" hidden="1">{"FirstQ",#N/A,FALSE,"Budget2000";"SecondQ",#N/A,FALSE,"Budget2000"}</definedName>
    <definedName name="wrn.FirstHalf." localSheetId="8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13" hidden="1">{"FirstQ",#N/A,FALSE,"Budget2000";"SecondQ",#N/A,FALSE,"Budget2000";"Summary",#N/A,FALSE,"Budget2000"}</definedName>
    <definedName name="x" localSheetId="8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3" hidden="1">{"AllDetail",#N/A,FALSE,"Research Budget";"1stQuarter",#N/A,FALSE,"Research Budget";"2nd Quarter",#N/A,FALSE,"Research Budget";"Summary",#N/A,FALSE,"Research Budget"}</definedName>
    <definedName name="xxxxxxxxxxxxxxxxxxx" localSheetId="8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32" l="1"/>
  <c r="D16" i="28"/>
  <c r="C16" i="28"/>
  <c r="B16" i="28"/>
  <c r="E16" i="28" s="1"/>
  <c r="E14" i="28"/>
  <c r="E13" i="28"/>
  <c r="E12" i="28"/>
  <c r="E11" i="28"/>
  <c r="E10" i="28"/>
  <c r="E9" i="28"/>
  <c r="E8" i="28"/>
  <c r="F10" i="28" l="1"/>
  <c r="F14" i="28"/>
  <c r="F11" i="28"/>
  <c r="F8" i="28"/>
  <c r="F12" i="28"/>
  <c r="F9" i="28"/>
  <c r="F13" i="28"/>
  <c r="E55" i="26" l="1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6" i="26"/>
  <c r="E5" i="26"/>
  <c r="F53" i="17" l="1"/>
  <c r="E53" i="17"/>
  <c r="G51" i="17"/>
  <c r="J51" i="17" s="1"/>
  <c r="H50" i="17"/>
  <c r="G50" i="17"/>
  <c r="G49" i="17"/>
  <c r="I49" i="17" s="1"/>
  <c r="G48" i="17"/>
  <c r="H48" i="17" s="1"/>
  <c r="G47" i="17"/>
  <c r="J47" i="17" s="1"/>
  <c r="G46" i="17"/>
  <c r="F32" i="17"/>
  <c r="E32" i="17"/>
  <c r="G30" i="17"/>
  <c r="J30" i="17" s="1"/>
  <c r="G29" i="17"/>
  <c r="H29" i="17" s="1"/>
  <c r="G28" i="17"/>
  <c r="I28" i="17" s="1"/>
  <c r="J27" i="17"/>
  <c r="G27" i="17"/>
  <c r="I27" i="17" s="1"/>
  <c r="G26" i="17"/>
  <c r="J26" i="17" s="1"/>
  <c r="G25" i="17"/>
  <c r="G32" i="17" s="1"/>
  <c r="G53" i="17" l="1"/>
  <c r="H49" i="17"/>
  <c r="H25" i="17"/>
  <c r="K25" i="17" s="1"/>
  <c r="H28" i="17"/>
  <c r="H46" i="17"/>
  <c r="I48" i="17"/>
  <c r="K48" i="17" s="1"/>
  <c r="J48" i="17"/>
  <c r="I46" i="17"/>
  <c r="H47" i="17"/>
  <c r="H53" i="17" s="1"/>
  <c r="J49" i="17"/>
  <c r="K49" i="17" s="1"/>
  <c r="I50" i="17"/>
  <c r="H51" i="17"/>
  <c r="K47" i="17"/>
  <c r="J46" i="17"/>
  <c r="I47" i="17"/>
  <c r="J50" i="17"/>
  <c r="I51" i="17"/>
  <c r="K27" i="17"/>
  <c r="J28" i="17"/>
  <c r="K28" i="17" s="1"/>
  <c r="I29" i="17"/>
  <c r="H30" i="17"/>
  <c r="K30" i="17"/>
  <c r="I25" i="17"/>
  <c r="H26" i="17"/>
  <c r="J25" i="17"/>
  <c r="I26" i="17"/>
  <c r="H27" i="17"/>
  <c r="J29" i="17"/>
  <c r="I30" i="17"/>
  <c r="K26" i="17"/>
  <c r="K36" i="17"/>
  <c r="F13" i="17"/>
  <c r="E13" i="17"/>
  <c r="G11" i="17"/>
  <c r="I11" i="17" s="1"/>
  <c r="J10" i="17"/>
  <c r="G10" i="17"/>
  <c r="G9" i="17"/>
  <c r="J9" i="17" s="1"/>
  <c r="G8" i="17"/>
  <c r="H8" i="17" s="1"/>
  <c r="I7" i="17"/>
  <c r="H7" i="17"/>
  <c r="G7" i="17"/>
  <c r="G6" i="17"/>
  <c r="H6" i="17" s="1"/>
  <c r="I6" i="17" l="1"/>
  <c r="H32" i="17"/>
  <c r="K29" i="17"/>
  <c r="K51" i="17"/>
  <c r="J6" i="17"/>
  <c r="H10" i="17"/>
  <c r="K10" i="17" s="1"/>
  <c r="H11" i="17"/>
  <c r="K11" i="17" s="1"/>
  <c r="I10" i="17"/>
  <c r="K50" i="17"/>
  <c r="I53" i="17"/>
  <c r="K46" i="17"/>
  <c r="K53" i="17" s="1"/>
  <c r="J53" i="17"/>
  <c r="J32" i="17"/>
  <c r="K32" i="17"/>
  <c r="I32" i="17"/>
  <c r="K6" i="17"/>
  <c r="J7" i="17"/>
  <c r="J13" i="17" s="1"/>
  <c r="I8" i="17"/>
  <c r="H9" i="17"/>
  <c r="H13" i="17" s="1"/>
  <c r="J11" i="17"/>
  <c r="G13" i="17"/>
  <c r="J8" i="17"/>
  <c r="I9" i="17"/>
  <c r="K7" i="17" l="1"/>
  <c r="I13" i="17"/>
  <c r="K8" i="17"/>
  <c r="K13" i="17" s="1"/>
  <c r="K9" i="17"/>
  <c r="K98" i="9" l="1"/>
  <c r="K80" i="9"/>
  <c r="K61" i="9"/>
  <c r="K30" i="9"/>
  <c r="K82" i="9"/>
  <c r="K8" i="9"/>
  <c r="K41" i="9"/>
  <c r="K20" i="9"/>
  <c r="K24" i="9"/>
  <c r="K92" i="9"/>
  <c r="K60" i="9"/>
  <c r="K19" i="9"/>
  <c r="K97" i="9"/>
  <c r="K22" i="9"/>
  <c r="K40" i="9"/>
  <c r="K91" i="9"/>
  <c r="K56" i="9"/>
  <c r="K67" i="9"/>
  <c r="K59" i="9"/>
  <c r="K7" i="9"/>
  <c r="K69" i="9"/>
  <c r="K35" i="9"/>
  <c r="K28" i="9"/>
  <c r="K75" i="9"/>
  <c r="K81" i="9"/>
  <c r="K34" i="9"/>
  <c r="K27" i="9"/>
  <c r="K90" i="9"/>
  <c r="K13" i="9"/>
  <c r="K33" i="9"/>
  <c r="K58" i="9"/>
  <c r="K29" i="9"/>
  <c r="K96" i="9"/>
  <c r="K79" i="9"/>
  <c r="K26" i="9"/>
  <c r="K18" i="9"/>
  <c r="K36" i="9"/>
  <c r="K66" i="9"/>
  <c r="K39" i="9"/>
  <c r="K89" i="9"/>
  <c r="K95" i="9"/>
  <c r="K78" i="9"/>
  <c r="K71" i="9"/>
  <c r="K88" i="9"/>
  <c r="K68" i="9"/>
  <c r="K45" i="9"/>
  <c r="K57" i="9"/>
  <c r="K74" i="9"/>
  <c r="K47" i="9"/>
  <c r="K52" i="9"/>
  <c r="K25" i="9"/>
  <c r="K17" i="9"/>
  <c r="K94" i="9"/>
  <c r="K32" i="9"/>
  <c r="K87" i="9"/>
  <c r="K16" i="9"/>
  <c r="K12" i="9"/>
  <c r="K51" i="9"/>
  <c r="K86" i="9"/>
  <c r="K6" i="9"/>
  <c r="K11" i="9"/>
  <c r="K77" i="9"/>
  <c r="K85" i="9"/>
  <c r="K64" i="9"/>
  <c r="K55" i="9"/>
  <c r="K50" i="9"/>
  <c r="K38" i="9"/>
  <c r="K48" i="9"/>
  <c r="K46" i="9"/>
  <c r="K44" i="9"/>
  <c r="K84" i="9"/>
  <c r="K63" i="9"/>
  <c r="K54" i="9"/>
  <c r="K76" i="9"/>
  <c r="K83" i="9"/>
  <c r="K73" i="9"/>
  <c r="K53" i="9"/>
  <c r="K49" i="9"/>
  <c r="K14" i="9"/>
  <c r="K15" i="9"/>
  <c r="K23" i="9"/>
  <c r="K21" i="9"/>
  <c r="K37" i="9"/>
  <c r="K62" i="9"/>
  <c r="K93" i="9"/>
  <c r="K31" i="9"/>
  <c r="K5" i="9"/>
  <c r="K72" i="9"/>
  <c r="K10" i="9"/>
  <c r="K43" i="9"/>
  <c r="K70" i="9"/>
  <c r="K42" i="9"/>
  <c r="K9" i="9"/>
  <c r="K6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McBee</author>
  </authors>
  <commentList>
    <comment ref="B21" authorId="0" shapeId="0" xr:uid="{1F35BF68-A881-433D-9184-B642960A0595}">
      <text>
        <r>
          <rPr>
            <b/>
            <sz val="9"/>
            <color indexed="81"/>
            <rFont val="Tahoma"/>
            <family val="2"/>
          </rPr>
          <t>Jennifer McBee:</t>
        </r>
        <r>
          <rPr>
            <sz val="9"/>
            <color indexed="81"/>
            <rFont val="Tahoma"/>
            <family val="2"/>
          </rPr>
          <t xml:space="preserve">
Does the East Region include Pennsylvania?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0B04481-7C28-4D89-808E-CA03721312EC}" keepAlive="1" name="Query - abc_Clients" description="Connection to the 'abc_Clients' query in the workbook." type="5" refreshedVersion="7" background="1" saveData="1">
    <dbPr connection="Provider=Microsoft.Mashup.OleDb.1;Data Source=$Workbook$;Location=abc_Clients;Extended Properties=&quot;&quot;" command="SELECT * FROM [abc_Clients]"/>
  </connection>
</connections>
</file>

<file path=xl/sharedStrings.xml><?xml version="1.0" encoding="utf-8"?>
<sst xmlns="http://schemas.openxmlformats.org/spreadsheetml/2006/main" count="2050" uniqueCount="1050">
  <si>
    <t>TOTAL</t>
  </si>
  <si>
    <t>Mrs. Jones 5th Grade Class</t>
  </si>
  <si>
    <t>NAME</t>
  </si>
  <si>
    <t>Test1</t>
  </si>
  <si>
    <t>Test2</t>
  </si>
  <si>
    <t>Test3</t>
  </si>
  <si>
    <t>Test4</t>
  </si>
  <si>
    <t>JONES</t>
  </si>
  <si>
    <t>SMITH</t>
  </si>
  <si>
    <t>ADAMS</t>
  </si>
  <si>
    <t>BROWN</t>
  </si>
  <si>
    <t>BLACK</t>
  </si>
  <si>
    <t>TOMES</t>
  </si>
  <si>
    <t>STEPHAN</t>
  </si>
  <si>
    <t>BINGA</t>
  </si>
  <si>
    <t>BADGE #</t>
  </si>
  <si>
    <t>PHONE</t>
  </si>
  <si>
    <t>ADDRESS</t>
  </si>
  <si>
    <t>CITY</t>
  </si>
  <si>
    <t>STATE</t>
  </si>
  <si>
    <t>ZIP</t>
  </si>
  <si>
    <t>BEN</t>
  </si>
  <si>
    <t>HRS</t>
  </si>
  <si>
    <t>HOURLY RATE</t>
  </si>
  <si>
    <t>GROSS PAY</t>
  </si>
  <si>
    <t>DEPT</t>
  </si>
  <si>
    <t>DATE of HIRE</t>
  </si>
  <si>
    <t>GW29</t>
  </si>
  <si>
    <t>Sara Kling</t>
  </si>
  <si>
    <t>219-926-5623</t>
  </si>
  <si>
    <t>123 Snow Ave.</t>
  </si>
  <si>
    <t>Portage</t>
  </si>
  <si>
    <t>IN</t>
  </si>
  <si>
    <t>R</t>
  </si>
  <si>
    <t>Water Rides</t>
  </si>
  <si>
    <t>GBW09</t>
  </si>
  <si>
    <t>Sean Willis</t>
  </si>
  <si>
    <t>219-926-5624</t>
  </si>
  <si>
    <t>456 Sally Street</t>
  </si>
  <si>
    <t>Valparaiso</t>
  </si>
  <si>
    <t>D</t>
  </si>
  <si>
    <t>CW58</t>
  </si>
  <si>
    <t>Colleen Abel</t>
  </si>
  <si>
    <t>219-926-5625</t>
  </si>
  <si>
    <t>785 Holly Place</t>
  </si>
  <si>
    <t>Crown Point</t>
  </si>
  <si>
    <t>DRH</t>
  </si>
  <si>
    <t>AW55</t>
  </si>
  <si>
    <t>Teri Binga</t>
  </si>
  <si>
    <t>219-926-5626</t>
  </si>
  <si>
    <t>785 Alice Street</t>
  </si>
  <si>
    <t>Chesterton</t>
  </si>
  <si>
    <t>RH</t>
  </si>
  <si>
    <t>GBC07</t>
  </si>
  <si>
    <t>Frank Culbert</t>
  </si>
  <si>
    <t>219-926-5627</t>
  </si>
  <si>
    <t>752 Jones Ave.</t>
  </si>
  <si>
    <t>Children's Rides</t>
  </si>
  <si>
    <t>GBS45</t>
  </si>
  <si>
    <t>Kristen DeVinney</t>
  </si>
  <si>
    <t>219-926-5628</t>
  </si>
  <si>
    <t>159 Torrance Ave.</t>
  </si>
  <si>
    <t>Shows</t>
  </si>
  <si>
    <t>CW19</t>
  </si>
  <si>
    <t>Theresa Califano</t>
  </si>
  <si>
    <t>219-926-5629</t>
  </si>
  <si>
    <t>789 Ridgelawn</t>
  </si>
  <si>
    <t>GC04</t>
  </si>
  <si>
    <t>Barry Bally</t>
  </si>
  <si>
    <t>219-926-5630</t>
  </si>
  <si>
    <t>1523 E South Street</t>
  </si>
  <si>
    <t>CA26</t>
  </si>
  <si>
    <t>Cheryl Halal</t>
  </si>
  <si>
    <t>219-926-5631</t>
  </si>
  <si>
    <t>147 Senecca Road</t>
  </si>
  <si>
    <t>DR</t>
  </si>
  <si>
    <t>Adult Rides</t>
  </si>
  <si>
    <t>GC25</t>
  </si>
  <si>
    <t>Harry Swayne</t>
  </si>
  <si>
    <t>219-926-5632</t>
  </si>
  <si>
    <t>126 Monroe</t>
  </si>
  <si>
    <t>GBC05</t>
  </si>
  <si>
    <t>Shing Chen</t>
  </si>
  <si>
    <t>219-926-5633</t>
  </si>
  <si>
    <t>7852 Canonie Drive</t>
  </si>
  <si>
    <t>CC76</t>
  </si>
  <si>
    <t>Seth Rose</t>
  </si>
  <si>
    <t>219-926-5634</t>
  </si>
  <si>
    <t>7951 W. 97th Ave.</t>
  </si>
  <si>
    <t>GW14</t>
  </si>
  <si>
    <t>Bob Ambrose</t>
  </si>
  <si>
    <t>219-926-5635</t>
  </si>
  <si>
    <t>1559 W. 97th Place</t>
  </si>
  <si>
    <t>DH</t>
  </si>
  <si>
    <t>GBS59</t>
  </si>
  <si>
    <t>Chris Hume</t>
  </si>
  <si>
    <t>219-926-5636</t>
  </si>
  <si>
    <t>711 Sandra Street</t>
  </si>
  <si>
    <t>GBW47</t>
  </si>
  <si>
    <t>Robert Murray</t>
  </si>
  <si>
    <t>219-926-5637</t>
  </si>
  <si>
    <t>752 Jacob Ave.</t>
  </si>
  <si>
    <t>GBC11</t>
  </si>
  <si>
    <t>James Rich</t>
  </si>
  <si>
    <t>219-926-5638</t>
  </si>
  <si>
    <t>9965 Joliet Street</t>
  </si>
  <si>
    <t>CA18</t>
  </si>
  <si>
    <t>George Gorski</t>
  </si>
  <si>
    <t>219-926-5639</t>
  </si>
  <si>
    <t>124 Snow Ave.</t>
  </si>
  <si>
    <t>H</t>
  </si>
  <si>
    <t>GBS57</t>
  </si>
  <si>
    <t>Paul Hoffman</t>
  </si>
  <si>
    <t>219-926-5640</t>
  </si>
  <si>
    <t>457 Sally Street</t>
  </si>
  <si>
    <t>AC49</t>
  </si>
  <si>
    <t>Dean Kramer</t>
  </si>
  <si>
    <t>219-926-5641</t>
  </si>
  <si>
    <t>786 Holly Place</t>
  </si>
  <si>
    <t>GW18</t>
  </si>
  <si>
    <t>Carol Hill</t>
  </si>
  <si>
    <t>219-926-5642</t>
  </si>
  <si>
    <t>786 Alice Street</t>
  </si>
  <si>
    <t>GBA19</t>
  </si>
  <si>
    <t>Julia Smith</t>
  </si>
  <si>
    <t>219-926-5643</t>
  </si>
  <si>
    <t>753 Jones Ave.</t>
  </si>
  <si>
    <t>AS03</t>
  </si>
  <si>
    <t>Jacqueline Banks</t>
  </si>
  <si>
    <t>219-926-5644</t>
  </si>
  <si>
    <t>160 Torrance Ave.</t>
  </si>
  <si>
    <t>GW04</t>
  </si>
  <si>
    <t>Jeffrey Strong</t>
  </si>
  <si>
    <t>219-926-5645</t>
  </si>
  <si>
    <t>790 Ridgelawn</t>
  </si>
  <si>
    <t>AW07</t>
  </si>
  <si>
    <t>Jeri Lynn MacFall</t>
  </si>
  <si>
    <t>219-926-5646</t>
  </si>
  <si>
    <t>1524 E South Street</t>
  </si>
  <si>
    <t>GA49</t>
  </si>
  <si>
    <t>Sung Kim</t>
  </si>
  <si>
    <t>219-926-5647</t>
  </si>
  <si>
    <t>148 Senecca Road</t>
  </si>
  <si>
    <t>CA80</t>
  </si>
  <si>
    <t>Theodore Ness</t>
  </si>
  <si>
    <t>219-926-5648</t>
  </si>
  <si>
    <t>127 Monroe</t>
  </si>
  <si>
    <t>GW15</t>
  </si>
  <si>
    <t>Brad Hinkelman</t>
  </si>
  <si>
    <t>219-926-5649</t>
  </si>
  <si>
    <t>7853 Canonie Drive</t>
  </si>
  <si>
    <t>GBC08</t>
  </si>
  <si>
    <t>Robert Cuffaro</t>
  </si>
  <si>
    <t>219-926-5650</t>
  </si>
  <si>
    <t>7952 W. 97th Ave.</t>
  </si>
  <si>
    <t>CS15</t>
  </si>
  <si>
    <t>Donald Reese</t>
  </si>
  <si>
    <t>219-926-5651</t>
  </si>
  <si>
    <t>1560 W. 97th Place</t>
  </si>
  <si>
    <t>AW09</t>
  </si>
  <si>
    <t>Joanne Parker</t>
  </si>
  <si>
    <t>219-926-5652</t>
  </si>
  <si>
    <t>712 Sandra Street</t>
  </si>
  <si>
    <t>GBA34</t>
  </si>
  <si>
    <t>Susan Drake</t>
  </si>
  <si>
    <t>219-926-5653</t>
  </si>
  <si>
    <t>753 Jacob Ave.</t>
  </si>
  <si>
    <t>GBC29</t>
  </si>
  <si>
    <t>James Abel</t>
  </si>
  <si>
    <t>219-926-5654</t>
  </si>
  <si>
    <t>9966 Joliet Street</t>
  </si>
  <si>
    <t>GBW77</t>
  </si>
  <si>
    <t>Laura Reagan</t>
  </si>
  <si>
    <t>219-926-5655</t>
  </si>
  <si>
    <t>125 Snow Ave.</t>
  </si>
  <si>
    <t>GS40</t>
  </si>
  <si>
    <t>Brian Smith</t>
  </si>
  <si>
    <t>219-926-5656</t>
  </si>
  <si>
    <t>458 Sally Street</t>
  </si>
  <si>
    <t>GW32</t>
  </si>
  <si>
    <t>Mary Barber</t>
  </si>
  <si>
    <t>219-926-5657</t>
  </si>
  <si>
    <t>787 Holly Place</t>
  </si>
  <si>
    <t>AW24</t>
  </si>
  <si>
    <t>Peter Allen</t>
  </si>
  <si>
    <t>219-926-5658</t>
  </si>
  <si>
    <t>787 Alice Street</t>
  </si>
  <si>
    <t>GC12</t>
  </si>
  <si>
    <t>Mary Altman</t>
  </si>
  <si>
    <t>219-926-5659</t>
  </si>
  <si>
    <t>754 Jones Ave.</t>
  </si>
  <si>
    <t>CA06</t>
  </si>
  <si>
    <t>Fred Mallory</t>
  </si>
  <si>
    <t>219-926-5660</t>
  </si>
  <si>
    <t>161 Torrance Ave.</t>
  </si>
  <si>
    <t>GBC65</t>
  </si>
  <si>
    <t>Molly Steadman</t>
  </si>
  <si>
    <t>219-926-5661</t>
  </si>
  <si>
    <t>791 Ridgelawn</t>
  </si>
  <si>
    <t>GBC49</t>
  </si>
  <si>
    <t>Greg Connors</t>
  </si>
  <si>
    <t>219-926-5662</t>
  </si>
  <si>
    <t>1525 E South Street</t>
  </si>
  <si>
    <t>GBA29</t>
  </si>
  <si>
    <t>Kathy Mayron</t>
  </si>
  <si>
    <t>219-926-5663</t>
  </si>
  <si>
    <t>149 Senecca Road</t>
  </si>
  <si>
    <t>GS07</t>
  </si>
  <si>
    <t>Bill Simpson</t>
  </si>
  <si>
    <t>219-926-5664</t>
  </si>
  <si>
    <t>128 Monroe</t>
  </si>
  <si>
    <t>GBA28</t>
  </si>
  <si>
    <t>Michael Richardson</t>
  </si>
  <si>
    <t>219-926-5665</t>
  </si>
  <si>
    <t>7854 Canonie Drive</t>
  </si>
  <si>
    <t>AA35</t>
  </si>
  <si>
    <t>Melanie Bowers</t>
  </si>
  <si>
    <t>219-926-5666</t>
  </si>
  <si>
    <t>7953 W. 97th Ave.</t>
  </si>
  <si>
    <t>GBS16</t>
  </si>
  <si>
    <t>Kyle Earnhart</t>
  </si>
  <si>
    <t>219-926-5667</t>
  </si>
  <si>
    <t>1561 W. 97th Place</t>
  </si>
  <si>
    <t>GBC64</t>
  </si>
  <si>
    <t>Lance Davies</t>
  </si>
  <si>
    <t>219-926-5668</t>
  </si>
  <si>
    <t>713 Sandra Street</t>
  </si>
  <si>
    <t>CC23</t>
  </si>
  <si>
    <t>Anne Davidson</t>
  </si>
  <si>
    <t>219-926-5669</t>
  </si>
  <si>
    <t>754 Jacob Ave.</t>
  </si>
  <si>
    <t>CA40</t>
  </si>
  <si>
    <t>Doug Briscoll</t>
  </si>
  <si>
    <t>219-926-5670</t>
  </si>
  <si>
    <t>9967 Joliet Street</t>
  </si>
  <si>
    <t>GW37</t>
  </si>
  <si>
    <t>George Feldsott</t>
  </si>
  <si>
    <t>219-926-5671</t>
  </si>
  <si>
    <t>126 Snow Ave.</t>
  </si>
  <si>
    <t>AS29</t>
  </si>
  <si>
    <t>Steve Singer</t>
  </si>
  <si>
    <t>219-926-5672</t>
  </si>
  <si>
    <t>459 Sally Street</t>
  </si>
  <si>
    <t>GBA14</t>
  </si>
  <si>
    <t>Carol Tucker</t>
  </si>
  <si>
    <t>219-926-5673</t>
  </si>
  <si>
    <t>788 Holly Place</t>
  </si>
  <si>
    <t>GC20</t>
  </si>
  <si>
    <t>Henry Paterson</t>
  </si>
  <si>
    <t>219-926-5674</t>
  </si>
  <si>
    <t>788 Alice Street</t>
  </si>
  <si>
    <t>GBA21</t>
  </si>
  <si>
    <t>Brooks Hillen</t>
  </si>
  <si>
    <t>219-926-5675</t>
  </si>
  <si>
    <t>755 Jones Ave.</t>
  </si>
  <si>
    <t>GBC09</t>
  </si>
  <si>
    <t>Dominick Mazza</t>
  </si>
  <si>
    <t>219-926-5676</t>
  </si>
  <si>
    <t>162 Torrance Ave.</t>
  </si>
  <si>
    <t>CW30</t>
  </si>
  <si>
    <t>Jennifer Snyder</t>
  </si>
  <si>
    <t>219-926-5677</t>
  </si>
  <si>
    <t>792 Ridgelawn</t>
  </si>
  <si>
    <t>AW69</t>
  </si>
  <si>
    <t>Joshua Maccaluso</t>
  </si>
  <si>
    <t>219-926-5678</t>
  </si>
  <si>
    <t>1526 E South Street</t>
  </si>
  <si>
    <t>GBW05</t>
  </si>
  <si>
    <t>Bill Wheeler</t>
  </si>
  <si>
    <t>219-926-5679</t>
  </si>
  <si>
    <t>150 Senecca Road</t>
  </si>
  <si>
    <t>GBS69</t>
  </si>
  <si>
    <t>Todd Masters</t>
  </si>
  <si>
    <t>219-926-5680</t>
  </si>
  <si>
    <t>129 Monroe</t>
  </si>
  <si>
    <t>GW30</t>
  </si>
  <si>
    <t>Karina Abel</t>
  </si>
  <si>
    <t>219-926-5681</t>
  </si>
  <si>
    <t>7855 Canonie Drive</t>
  </si>
  <si>
    <t>AC27</t>
  </si>
  <si>
    <t>Edward Trelly</t>
  </si>
  <si>
    <t>219-926-5682</t>
  </si>
  <si>
    <t>7954 W. 97th Ave.</t>
  </si>
  <si>
    <t>GBA24</t>
  </si>
  <si>
    <t>Christina Lillie</t>
  </si>
  <si>
    <t>219-926-5683</t>
  </si>
  <si>
    <t>1562 W. 97th Place</t>
  </si>
  <si>
    <t>AW58</t>
  </si>
  <si>
    <t>Michael Lewis</t>
  </si>
  <si>
    <t>219-926-5684</t>
  </si>
  <si>
    <t>714 Sandra Street</t>
  </si>
  <si>
    <t>GA08</t>
  </si>
  <si>
    <t>Jerry McDonald</t>
  </si>
  <si>
    <t>219-926-5685</t>
  </si>
  <si>
    <t>755 Jacob Ave.</t>
  </si>
  <si>
    <t>AC17</t>
  </si>
  <si>
    <t>Lynne Simmons</t>
  </si>
  <si>
    <t>219-926-5686</t>
  </si>
  <si>
    <t>9968 Joliet Street</t>
  </si>
  <si>
    <t>AA25</t>
  </si>
  <si>
    <t>Lindsey Winger</t>
  </si>
  <si>
    <t>219-926-5687</t>
  </si>
  <si>
    <t>127 Snow Ave.</t>
  </si>
  <si>
    <t>CW03</t>
  </si>
  <si>
    <t>Chris Reed</t>
  </si>
  <si>
    <t>219-926-5688</t>
  </si>
  <si>
    <t>460 Sally Street</t>
  </si>
  <si>
    <t>GA23</t>
  </si>
  <si>
    <t>Paula Robinson</t>
  </si>
  <si>
    <t>219-926-5689</t>
  </si>
  <si>
    <t>789 Holly Place</t>
  </si>
  <si>
    <t>GBW66</t>
  </si>
  <si>
    <t>William Abel</t>
  </si>
  <si>
    <t>219-926-5690</t>
  </si>
  <si>
    <t>789 Alice Street</t>
  </si>
  <si>
    <t>CC45</t>
  </si>
  <si>
    <t>Shirley Dandrow</t>
  </si>
  <si>
    <t>219-926-5691</t>
  </si>
  <si>
    <t>756 Jones Ave.</t>
  </si>
  <si>
    <t>GS54</t>
  </si>
  <si>
    <t>Kim Smith</t>
  </si>
  <si>
    <t>219-926-5692</t>
  </si>
  <si>
    <t>163 Torrance Ave.</t>
  </si>
  <si>
    <t>GC26</t>
  </si>
  <si>
    <t>Maria Switzer</t>
  </si>
  <si>
    <t>219-926-5693</t>
  </si>
  <si>
    <t>793 Ridgelawn</t>
  </si>
  <si>
    <t>GA27</t>
  </si>
  <si>
    <t>John Jacobs</t>
  </si>
  <si>
    <t>219-926-5694</t>
  </si>
  <si>
    <t>1527 E South Street</t>
  </si>
  <si>
    <t>GBW12</t>
  </si>
  <si>
    <t>Bradley Howard</t>
  </si>
  <si>
    <t>219-926-5695</t>
  </si>
  <si>
    <t>151 Senecca Road</t>
  </si>
  <si>
    <t>AA02</t>
  </si>
  <si>
    <t>Frieda Binga</t>
  </si>
  <si>
    <t>219-926-5696</t>
  </si>
  <si>
    <t>130 Monroe</t>
  </si>
  <si>
    <t>GC07</t>
  </si>
  <si>
    <t>Holly Taylor</t>
  </si>
  <si>
    <t>219-926-5697</t>
  </si>
  <si>
    <t>7856 Canonie Drive</t>
  </si>
  <si>
    <t>GW47</t>
  </si>
  <si>
    <t>Tim Barthoff</t>
  </si>
  <si>
    <t>219-926-5698</t>
  </si>
  <si>
    <t>7955 W. 97th Ave.</t>
  </si>
  <si>
    <t>AW39</t>
  </si>
  <si>
    <t>Esther Williams</t>
  </si>
  <si>
    <t>219-926-5699</t>
  </si>
  <si>
    <t>1563 W. 97th Place</t>
  </si>
  <si>
    <t>CS79</t>
  </si>
  <si>
    <t>Theresa Miller</t>
  </si>
  <si>
    <t>219-926-5700</t>
  </si>
  <si>
    <t>715 Sandra Street</t>
  </si>
  <si>
    <t>AS23</t>
  </si>
  <si>
    <t>Marianne Calvin</t>
  </si>
  <si>
    <t>219-926-5701</t>
  </si>
  <si>
    <t>756 Jacob Ave.</t>
  </si>
  <si>
    <t>GW11</t>
  </si>
  <si>
    <t>Sue Petty</t>
  </si>
  <si>
    <t>219-926-5702</t>
  </si>
  <si>
    <t>9969 Joliet Street</t>
  </si>
  <si>
    <t>AS12</t>
  </si>
  <si>
    <t>Grace Sloan</t>
  </si>
  <si>
    <t>219-926-5703</t>
  </si>
  <si>
    <t>128 Snow Ave.</t>
  </si>
  <si>
    <t>GC24</t>
  </si>
  <si>
    <t>Richard Gibbs</t>
  </si>
  <si>
    <t>219-926-5704</t>
  </si>
  <si>
    <t>461 Sally Street</t>
  </si>
  <si>
    <t>AW04</t>
  </si>
  <si>
    <t>Lorrie Sullivan</t>
  </si>
  <si>
    <t>219-926-5705</t>
  </si>
  <si>
    <t>790 Holly Place</t>
  </si>
  <si>
    <t>GBA33</t>
  </si>
  <si>
    <t>Ted Hayes</t>
  </si>
  <si>
    <t>219-926-5706</t>
  </si>
  <si>
    <t>790 Alice Street</t>
  </si>
  <si>
    <t>GA57</t>
  </si>
  <si>
    <t>Helen Stewart</t>
  </si>
  <si>
    <t>219-926-5707</t>
  </si>
  <si>
    <t>757 Jones Ave.</t>
  </si>
  <si>
    <t>CS32</t>
  </si>
  <si>
    <t>Katie Smith</t>
  </si>
  <si>
    <t>219-926-5708</t>
  </si>
  <si>
    <t>164 Torrance Ave.</t>
  </si>
  <si>
    <t>GBA23</t>
  </si>
  <si>
    <t>Jane Winters</t>
  </si>
  <si>
    <t>219-926-5709</t>
  </si>
  <si>
    <t>794 Ridgelawn</t>
  </si>
  <si>
    <t>GC02</t>
  </si>
  <si>
    <t>Paul Martin</t>
  </si>
  <si>
    <t>219-926-5710</t>
  </si>
  <si>
    <t>1528 E South Street</t>
  </si>
  <si>
    <t>GBA48</t>
  </si>
  <si>
    <t>Geoff Brown</t>
  </si>
  <si>
    <t>219-926-5711</t>
  </si>
  <si>
    <t>152 Senecca Road</t>
  </si>
  <si>
    <t>AW48</t>
  </si>
  <si>
    <t>Alice Owens</t>
  </si>
  <si>
    <t>219-926-5712</t>
  </si>
  <si>
    <t>131 Monroe</t>
  </si>
  <si>
    <t>AC53</t>
  </si>
  <si>
    <t>Greg Thomas</t>
  </si>
  <si>
    <t>219-926-5713</t>
  </si>
  <si>
    <t>7857 Canonie Drive</t>
  </si>
  <si>
    <t>GS09</t>
  </si>
  <si>
    <t>Sam Whitney</t>
  </si>
  <si>
    <t>219-926-5714</t>
  </si>
  <si>
    <t>7956 W. 97th Ave.</t>
  </si>
  <si>
    <t>AA70</t>
  </si>
  <si>
    <t>Erin Binga</t>
  </si>
  <si>
    <t>219-926-5715</t>
  </si>
  <si>
    <t>1564 W. 97th Place</t>
  </si>
  <si>
    <t>AW59</t>
  </si>
  <si>
    <t>Amy Tooley</t>
  </si>
  <si>
    <t>219-926-5716</t>
  </si>
  <si>
    <t>716 Sandra Street</t>
  </si>
  <si>
    <t>Sales</t>
  </si>
  <si>
    <t>Alcohol</t>
  </si>
  <si>
    <t>ID</t>
  </si>
  <si>
    <t>PRODUCT NAME</t>
  </si>
  <si>
    <t>UNIT PRICE</t>
  </si>
  <si>
    <t>UNITS IN STOCK</t>
  </si>
  <si>
    <t>UNITS ON ORDER</t>
  </si>
  <si>
    <t>ReOrder Level</t>
  </si>
  <si>
    <t>CATEGORY</t>
  </si>
  <si>
    <t>Coke</t>
  </si>
  <si>
    <t>Beverages</t>
  </si>
  <si>
    <t>Tissue</t>
  </si>
  <si>
    <t>Paper</t>
  </si>
  <si>
    <t>Tape</t>
  </si>
  <si>
    <t>Misc</t>
  </si>
  <si>
    <t>Grapes</t>
  </si>
  <si>
    <t>Fruit</t>
  </si>
  <si>
    <t>Brownies</t>
  </si>
  <si>
    <t>Snacks</t>
  </si>
  <si>
    <t>Red Wine</t>
  </si>
  <si>
    <t>White Wine</t>
  </si>
  <si>
    <t>Household Supplies</t>
  </si>
  <si>
    <t>Soap</t>
  </si>
  <si>
    <t>Pasta</t>
  </si>
  <si>
    <t>Spagetti</t>
  </si>
  <si>
    <t>Condiments</t>
  </si>
  <si>
    <t>olives</t>
  </si>
  <si>
    <t>Dairy</t>
  </si>
  <si>
    <t>cheese</t>
  </si>
  <si>
    <t>Cereal</t>
  </si>
  <si>
    <t>Apples</t>
  </si>
  <si>
    <t>Bread</t>
  </si>
  <si>
    <t>Granolia Bars</t>
  </si>
  <si>
    <t>Beauty</t>
  </si>
  <si>
    <t>Ketchup</t>
  </si>
  <si>
    <t>Mustard</t>
  </si>
  <si>
    <t>Captain Crunch</t>
  </si>
  <si>
    <t>Bagels</t>
  </si>
  <si>
    <t>Hot Dog buns</t>
  </si>
  <si>
    <t>Pears</t>
  </si>
  <si>
    <t>Apple Juice</t>
  </si>
  <si>
    <t>Grape Juice</t>
  </si>
  <si>
    <t>Peanuts</t>
  </si>
  <si>
    <t>Potato Chips</t>
  </si>
  <si>
    <t>Pretzels</t>
  </si>
  <si>
    <t>Relish</t>
  </si>
  <si>
    <t>Mayo</t>
  </si>
  <si>
    <t>Q-Tips</t>
  </si>
  <si>
    <t/>
  </si>
  <si>
    <t>Total</t>
  </si>
  <si>
    <t>YEAR</t>
  </si>
  <si>
    <t>YEARQTR</t>
  </si>
  <si>
    <t>Customer</t>
  </si>
  <si>
    <t>Tons</t>
  </si>
  <si>
    <t>USD/NT</t>
  </si>
  <si>
    <t>USD/NT &gt; 900</t>
  </si>
  <si>
    <t>USD/NT &lt; 800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</si>
  <si>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</si>
  <si>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</si>
  <si>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</si>
  <si>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</si>
  <si>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</si>
  <si>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</si>
  <si>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</si>
  <si>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</si>
  <si>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ABC</t>
  </si>
  <si>
    <t>Paul's Body Shop</t>
  </si>
  <si>
    <t>Armor</t>
  </si>
  <si>
    <t>Mendard</t>
  </si>
  <si>
    <t>Ricoh</t>
  </si>
  <si>
    <t>Dyetrans</t>
  </si>
  <si>
    <t>Name</t>
  </si>
  <si>
    <t>April</t>
  </si>
  <si>
    <t>May</t>
  </si>
  <si>
    <t>June</t>
  </si>
  <si>
    <t>CEI PAYROLL</t>
  </si>
  <si>
    <t>SSN</t>
  </si>
  <si>
    <t>AREA Code</t>
  </si>
  <si>
    <t>PAY</t>
  </si>
  <si>
    <t>HOURS</t>
  </si>
  <si>
    <t>GROSS</t>
  </si>
  <si>
    <t>FICA</t>
  </si>
  <si>
    <t>FED</t>
  </si>
  <si>
    <t>NET</t>
  </si>
  <si>
    <t>Chris</t>
  </si>
  <si>
    <t>(219) 333-3333</t>
  </si>
  <si>
    <t>Tom</t>
  </si>
  <si>
    <t>(312) 223-3334</t>
  </si>
  <si>
    <t>Pete</t>
  </si>
  <si>
    <t>Henry</t>
  </si>
  <si>
    <t>(219) 678-1256</t>
  </si>
  <si>
    <t>Patti</t>
  </si>
  <si>
    <t>(219) 879-1289</t>
  </si>
  <si>
    <t>Christopher</t>
  </si>
  <si>
    <t>(219) 435-4578</t>
  </si>
  <si>
    <t>THE PAY INCREASE EXPECTED IN 2008 IS .05%</t>
  </si>
  <si>
    <t>THE PAY INCREASE EXPECTED IN 2007 IS .05%</t>
  </si>
  <si>
    <t>January</t>
  </si>
  <si>
    <t>February</t>
  </si>
  <si>
    <t>March</t>
  </si>
  <si>
    <t>July</t>
  </si>
  <si>
    <t>August</t>
  </si>
  <si>
    <t>September</t>
  </si>
  <si>
    <t>October</t>
  </si>
  <si>
    <t>November</t>
  </si>
  <si>
    <t>December</t>
  </si>
  <si>
    <t>Click here to see the employee information</t>
  </si>
  <si>
    <t>Click here to see the graph</t>
  </si>
  <si>
    <t>Bob</t>
  </si>
  <si>
    <t>Betty</t>
  </si>
  <si>
    <t>James</t>
  </si>
  <si>
    <t>Harry</t>
  </si>
  <si>
    <t>Sue</t>
  </si>
  <si>
    <t>Patty</t>
  </si>
  <si>
    <t>Jane</t>
  </si>
  <si>
    <t>Elanor</t>
  </si>
  <si>
    <t>Jimmy</t>
  </si>
  <si>
    <t>Sammi</t>
  </si>
  <si>
    <t>Katie</t>
  </si>
  <si>
    <t>CONTACT NAME</t>
  </si>
  <si>
    <t>LAST</t>
  </si>
  <si>
    <t>David</t>
  </si>
  <si>
    <t>2015-2016</t>
  </si>
  <si>
    <t>Product</t>
  </si>
  <si>
    <t>Date</t>
  </si>
  <si>
    <t>Team</t>
  </si>
  <si>
    <t>Division</t>
  </si>
  <si>
    <t>State</t>
  </si>
  <si>
    <t>Units</t>
  </si>
  <si>
    <t>Unit Price</t>
  </si>
  <si>
    <t>ASH-1005</t>
  </si>
  <si>
    <t>CHIN</t>
  </si>
  <si>
    <t>ASH-1008</t>
  </si>
  <si>
    <t>CAMB</t>
  </si>
  <si>
    <t>ASH-1011</t>
  </si>
  <si>
    <t>MYAN</t>
  </si>
  <si>
    <t>ASH-1012</t>
  </si>
  <si>
    <t>THAI</t>
  </si>
  <si>
    <t>ASH-1039</t>
  </si>
  <si>
    <t>ASH-1056</t>
  </si>
  <si>
    <t>INDO</t>
  </si>
  <si>
    <t>ASH-1058</t>
  </si>
  <si>
    <t>INDI</t>
  </si>
  <si>
    <t>ASH-1063</t>
  </si>
  <si>
    <t>ASH-1013</t>
  </si>
  <si>
    <t>NB</t>
  </si>
  <si>
    <t>ASH-1049</t>
  </si>
  <si>
    <t>BD</t>
  </si>
  <si>
    <t>ASH-1054</t>
  </si>
  <si>
    <t>ASH-1055</t>
  </si>
  <si>
    <t>BC</t>
  </si>
  <si>
    <t>ASH-1060</t>
  </si>
  <si>
    <t>QU</t>
  </si>
  <si>
    <t>ASH-1061</t>
  </si>
  <si>
    <t>NS</t>
  </si>
  <si>
    <t>ASH-1062</t>
  </si>
  <si>
    <t>ASH-1067</t>
  </si>
  <si>
    <t>MA</t>
  </si>
  <si>
    <t>ASH-1003</t>
  </si>
  <si>
    <t>GER</t>
  </si>
  <si>
    <t>ASH-1043</t>
  </si>
  <si>
    <t>ASH-1045</t>
  </si>
  <si>
    <t>DEN</t>
  </si>
  <si>
    <t>ASH-1052</t>
  </si>
  <si>
    <t>ASH-1053</t>
  </si>
  <si>
    <t>ASH-1059</t>
  </si>
  <si>
    <t>ITA</t>
  </si>
  <si>
    <t>ASH-1001</t>
  </si>
  <si>
    <t>United States</t>
  </si>
  <si>
    <t>WA</t>
  </si>
  <si>
    <t>ASH-1002</t>
  </si>
  <si>
    <t>OR</t>
  </si>
  <si>
    <t>ASH-1006</t>
  </si>
  <si>
    <t>MT</t>
  </si>
  <si>
    <t>ASH-1007</t>
  </si>
  <si>
    <t>GA</t>
  </si>
  <si>
    <t>ASH-1016</t>
  </si>
  <si>
    <t>NY</t>
  </si>
  <si>
    <t>ASH-1017</t>
  </si>
  <si>
    <t>CA</t>
  </si>
  <si>
    <t>ASH-1024</t>
  </si>
  <si>
    <t>MN</t>
  </si>
  <si>
    <t>Carlos Sanchez and Sons</t>
  </si>
  <si>
    <t>2005-2016 sales</t>
  </si>
  <si>
    <t>Russian</t>
  </si>
  <si>
    <t>Dutch</t>
  </si>
  <si>
    <t>Welsch</t>
  </si>
  <si>
    <t>THE PAY INCREASE EXPECTED IN2016 IS .05%</t>
  </si>
  <si>
    <t>JANUARY, 2010</t>
  </si>
  <si>
    <t>FEBRUARY, 2010</t>
  </si>
  <si>
    <t>March, 2010</t>
  </si>
  <si>
    <t>Year 2010</t>
  </si>
  <si>
    <t>Capital</t>
  </si>
  <si>
    <t>Bob's Sports</t>
  </si>
  <si>
    <t>2022 Sales Report</t>
  </si>
  <si>
    <t>Region</t>
  </si>
  <si>
    <t>Prior Year</t>
  </si>
  <si>
    <t>Current Year</t>
  </si>
  <si>
    <t>Difference</t>
  </si>
  <si>
    <t>Baseball Bats</t>
  </si>
  <si>
    <t>East</t>
  </si>
  <si>
    <t>North</t>
  </si>
  <si>
    <t>South</t>
  </si>
  <si>
    <t>West</t>
  </si>
  <si>
    <t>Baseball Helmets</t>
  </si>
  <si>
    <t>Baseballs</t>
  </si>
  <si>
    <t>Basketballs</t>
  </si>
  <si>
    <t>Bikes</t>
  </si>
  <si>
    <t>Football Helmets</t>
  </si>
  <si>
    <t>Footballs</t>
  </si>
  <si>
    <t>Skooters</t>
  </si>
  <si>
    <t>Soccer Balls</t>
  </si>
  <si>
    <t>Soccer Goals</t>
  </si>
  <si>
    <t>Soccer Nets</t>
  </si>
  <si>
    <t>Tennis Balls</t>
  </si>
  <si>
    <t>Tennis Racquets</t>
  </si>
  <si>
    <t>Totals</t>
  </si>
  <si>
    <t>1/2 Sheet Cake - Plain - Chocolate</t>
  </si>
  <si>
    <t>1/2 Sheet Cake - Plain - White</t>
  </si>
  <si>
    <t>1/4 Sheet Cake - Plain - Chocolate</t>
  </si>
  <si>
    <t>1/4 Sheet Cake Plain - White</t>
  </si>
  <si>
    <t>Ahoy Mate! - Chocolate</t>
  </si>
  <si>
    <t>Ahoy Mate! - White</t>
  </si>
  <si>
    <t>Anniversary - Rose - Chocolate</t>
  </si>
  <si>
    <t>Anniversary - Rose - White</t>
  </si>
  <si>
    <t>Blast Off! - White</t>
  </si>
  <si>
    <t>Full Sheet Cake - Plain - Chocolate</t>
  </si>
  <si>
    <t>Full Sheet Cake - Plain - White</t>
  </si>
  <si>
    <t>May Flowers - Chocolate</t>
  </si>
  <si>
    <t>May Flowers - White</t>
  </si>
  <si>
    <t>Wedding Cake - 1 Tier</t>
  </si>
  <si>
    <t>Wedding Cake - 2 Tier</t>
  </si>
  <si>
    <t>Wedding Cake - 3 Tier</t>
  </si>
  <si>
    <t>Wedding Cake - 4 Tier</t>
  </si>
  <si>
    <t>Average Sales Per Month:</t>
  </si>
  <si>
    <t>Best Selling (Max):</t>
  </si>
  <si>
    <t>Worst Selling (Min):</t>
  </si>
  <si>
    <t>Travel Expenses</t>
  </si>
  <si>
    <t>Fourth Quarter</t>
  </si>
  <si>
    <t>Store</t>
  </si>
  <si>
    <t>Percent of Total</t>
  </si>
  <si>
    <t>San Francisco</t>
  </si>
  <si>
    <t>Los Angeles</t>
  </si>
  <si>
    <t>Philadelphia</t>
  </si>
  <si>
    <t>Chicago</t>
  </si>
  <si>
    <t>Atlanta</t>
  </si>
  <si>
    <t>Dallas</t>
  </si>
  <si>
    <t>Boston</t>
  </si>
  <si>
    <t>Treveler Inc. 2017 Pricing</t>
  </si>
  <si>
    <t>Suggested Retail</t>
  </si>
  <si>
    <t>K-Eco phone charger</t>
  </si>
  <si>
    <t>K-Eco 12-volt Lithium-ion solar backup battery</t>
  </si>
  <si>
    <t xml:space="preserve">K-Eco Energy Bulbs 13W </t>
  </si>
  <si>
    <t>K-Eco Energy Bulbs 13W (4-pack)</t>
  </si>
  <si>
    <t>K-Eco Energy Bulbs 13W  (8-pack)</t>
  </si>
  <si>
    <t>K-Eco 180</t>
  </si>
  <si>
    <t>K-Eco 18-volt Lithium-ion solar backup battery</t>
  </si>
  <si>
    <t>K-Eco 200</t>
  </si>
  <si>
    <t xml:space="preserve">K-Eco Energy Bulbs 20W </t>
  </si>
  <si>
    <t>K-Eco Energy Bulbs 20W (4-pack)</t>
  </si>
  <si>
    <t>K-Eco Energy Bulbs 20W  (8-pack)</t>
  </si>
  <si>
    <t>K-Eco 225</t>
  </si>
  <si>
    <t xml:space="preserve">K-Eco Energy Bulbs 23W </t>
  </si>
  <si>
    <t>K-Eco Energy Bulbs 23W (4-pack)</t>
  </si>
  <si>
    <t>K-Eco Energy Bulbs 23W  (8-pack)</t>
  </si>
  <si>
    <t>K-Eco 250</t>
  </si>
  <si>
    <t>K-Eco 250x (same power, smaller footprint)</t>
  </si>
  <si>
    <t>K-Eco 275</t>
  </si>
  <si>
    <t>K-Eco 300</t>
  </si>
  <si>
    <t>Profit and Loss</t>
  </si>
  <si>
    <t>Allora</t>
  </si>
  <si>
    <t>TBA</t>
  </si>
  <si>
    <t>Alorena</t>
  </si>
  <si>
    <t>Barnea</t>
  </si>
  <si>
    <t>N/A</t>
  </si>
  <si>
    <t>Belgentier</t>
  </si>
  <si>
    <t>Canino</t>
  </si>
  <si>
    <t>Cantera</t>
  </si>
  <si>
    <t>Cayet Noir</t>
  </si>
  <si>
    <t>Cerignola</t>
  </si>
  <si>
    <t>Fina</t>
  </si>
  <si>
    <t>Gaeta</t>
  </si>
  <si>
    <t>Kalamata</t>
  </si>
  <si>
    <t>Lastovka</t>
  </si>
  <si>
    <t>Maalot</t>
  </si>
  <si>
    <t>Manzanilla</t>
  </si>
  <si>
    <t>Nabali</t>
  </si>
  <si>
    <t>Nevado</t>
  </si>
  <si>
    <t>Nicoise</t>
  </si>
  <si>
    <t>Palma</t>
  </si>
  <si>
    <t>Piccioline</t>
  </si>
  <si>
    <t>Rachati</t>
  </si>
  <si>
    <t>Sollana</t>
  </si>
  <si>
    <t>Tondello</t>
  </si>
  <si>
    <t>Yuaca</t>
  </si>
  <si>
    <t>Zarza</t>
  </si>
  <si>
    <t>Zeit</t>
  </si>
  <si>
    <t>Student Roster 2017</t>
  </si>
  <si>
    <t xml:space="preserve"> ID</t>
  </si>
  <si>
    <t xml:space="preserve"> FIRST</t>
  </si>
  <si>
    <t xml:space="preserve"> STATE</t>
  </si>
  <si>
    <t xml:space="preserve"> PHONE</t>
  </si>
  <si>
    <t xml:space="preserve"> EMAIL</t>
  </si>
  <si>
    <t xml:space="preserve"> GPA</t>
  </si>
  <si>
    <t xml:space="preserve"> PROGRAM</t>
  </si>
  <si>
    <t xml:space="preserve"> STUDIED ABROAD MEXICO</t>
  </si>
  <si>
    <t>STUDIED ABROAD CHINA</t>
  </si>
  <si>
    <t>BOTH</t>
  </si>
  <si>
    <t>Adams</t>
  </si>
  <si>
    <t xml:space="preserve"> Nicola</t>
  </si>
  <si>
    <t xml:space="preserve"> Michigan</t>
  </si>
  <si>
    <t xml:space="preserve"> (231) 555-1211</t>
  </si>
  <si>
    <t xml:space="preserve"> Fashion and Textile Design</t>
  </si>
  <si>
    <t>YES</t>
  </si>
  <si>
    <t>Aguirre</t>
  </si>
  <si>
    <t xml:space="preserve"> Gema</t>
  </si>
  <si>
    <t xml:space="preserve"> Georgia</t>
  </si>
  <si>
    <t xml:space="preserve"> (762) 555-0379</t>
  </si>
  <si>
    <t xml:space="preserve"> Fine Art and Visual Culture</t>
  </si>
  <si>
    <t>NO</t>
  </si>
  <si>
    <t>Alexander</t>
  </si>
  <si>
    <t xml:space="preserve"> Marlon</t>
  </si>
  <si>
    <t xml:space="preserve"> Virginia</t>
  </si>
  <si>
    <t xml:space="preserve"> (703) 555-3539</t>
  </si>
  <si>
    <t>Alston</t>
  </si>
  <si>
    <t xml:space="preserve"> Rudolf</t>
  </si>
  <si>
    <t xml:space="preserve"> Maryland</t>
  </si>
  <si>
    <t xml:space="preserve"> (443) 555-9148</t>
  </si>
  <si>
    <t xml:space="preserve"> Animation</t>
  </si>
  <si>
    <t>Avery</t>
  </si>
  <si>
    <t xml:space="preserve"> Elwanda</t>
  </si>
  <si>
    <t xml:space="preserve"> California</t>
  </si>
  <si>
    <t xml:space="preserve"> (559) 555-7937</t>
  </si>
  <si>
    <t>Barker</t>
  </si>
  <si>
    <t xml:space="preserve"> Leia</t>
  </si>
  <si>
    <t xml:space="preserve"> Louisiana</t>
  </si>
  <si>
    <t xml:space="preserve"> (504) 555-8378</t>
  </si>
  <si>
    <t>Barnett</t>
  </si>
  <si>
    <t xml:space="preserve"> Erwin</t>
  </si>
  <si>
    <t xml:space="preserve"> Washington</t>
  </si>
  <si>
    <t xml:space="preserve"> (360) 555-0325</t>
  </si>
  <si>
    <t>Barrera</t>
  </si>
  <si>
    <t xml:space="preserve"> Nicolle</t>
  </si>
  <si>
    <t xml:space="preserve"> (408) 555-1532</t>
  </si>
  <si>
    <t>Barrett</t>
  </si>
  <si>
    <t xml:space="preserve"> Sidney</t>
  </si>
  <si>
    <t xml:space="preserve"> New Jersey</t>
  </si>
  <si>
    <t xml:space="preserve"> (848) 555-0710</t>
  </si>
  <si>
    <t>Bass</t>
  </si>
  <si>
    <t xml:space="preserve"> Cole</t>
  </si>
  <si>
    <t xml:space="preserve"> Illinois</t>
  </si>
  <si>
    <t xml:space="preserve"> (773) 555-8955</t>
  </si>
  <si>
    <t>Becker</t>
  </si>
  <si>
    <t xml:space="preserve"> Young</t>
  </si>
  <si>
    <t xml:space="preserve"> South Carolina</t>
  </si>
  <si>
    <t xml:space="preserve"> (803) 555-8489</t>
  </si>
  <si>
    <t xml:space="preserve"> Minnesota</t>
  </si>
  <si>
    <t xml:space="preserve"> (507) 555-4592</t>
  </si>
  <si>
    <t xml:space="preserve"> Tabetha</t>
  </si>
  <si>
    <t xml:space="preserve"> Rhode Island</t>
  </si>
  <si>
    <t xml:space="preserve"> (401) 555-8544</t>
  </si>
  <si>
    <t xml:space="preserve"> Graphic Design</t>
  </si>
  <si>
    <t>Best</t>
  </si>
  <si>
    <t xml:space="preserve"> Dena</t>
  </si>
  <si>
    <t xml:space="preserve"> (618) 555-1001</t>
  </si>
  <si>
    <t>Blackburn</t>
  </si>
  <si>
    <t xml:space="preserve"> Beulah</t>
  </si>
  <si>
    <t xml:space="preserve"> Vermont</t>
  </si>
  <si>
    <t xml:space="preserve"> (802) 555-7077</t>
  </si>
  <si>
    <t xml:space="preserve"> Photography</t>
  </si>
  <si>
    <t>Blackwell</t>
  </si>
  <si>
    <t xml:space="preserve"> Wilburn</t>
  </si>
  <si>
    <t xml:space="preserve"> Texas</t>
  </si>
  <si>
    <t xml:space="preserve"> (254) 555-1995</t>
  </si>
  <si>
    <t>Blake</t>
  </si>
  <si>
    <t xml:space="preserve"> Lovie</t>
  </si>
  <si>
    <t xml:space="preserve"> Pennsylvania</t>
  </si>
  <si>
    <t xml:space="preserve"> (878) 555-5713</t>
  </si>
  <si>
    <t>Bowen</t>
  </si>
  <si>
    <t xml:space="preserve"> Adaline</t>
  </si>
  <si>
    <t xml:space="preserve"> Arkansas</t>
  </si>
  <si>
    <t xml:space="preserve"> (479) 555-0787</t>
  </si>
  <si>
    <t>Bowers</t>
  </si>
  <si>
    <t xml:space="preserve"> Brigid</t>
  </si>
  <si>
    <t xml:space="preserve"> (404) 555-2328</t>
  </si>
  <si>
    <t>Bradford</t>
  </si>
  <si>
    <t xml:space="preserve"> Annie</t>
  </si>
  <si>
    <t xml:space="preserve"> Connecticut</t>
  </si>
  <si>
    <t xml:space="preserve"> (203) 555-9394</t>
  </si>
  <si>
    <t>Bradshaw</t>
  </si>
  <si>
    <t xml:space="preserve"> Emilio</t>
  </si>
  <si>
    <t xml:space="preserve"> Massachusetts</t>
  </si>
  <si>
    <t xml:space="preserve"> (857) 555-3607</t>
  </si>
  <si>
    <t>Brennan</t>
  </si>
  <si>
    <t xml:space="preserve"> Nickole</t>
  </si>
  <si>
    <t xml:space="preserve"> (763) 555-8344</t>
  </si>
  <si>
    <t>Bridges</t>
  </si>
  <si>
    <t xml:space="preserve"> Cyndy</t>
  </si>
  <si>
    <t xml:space="preserve"> Iowa</t>
  </si>
  <si>
    <t xml:space="preserve"> (319) 555-8842</t>
  </si>
  <si>
    <t>Brock</t>
  </si>
  <si>
    <t xml:space="preserve"> Derek</t>
  </si>
  <si>
    <t xml:space="preserve"> North Carolina</t>
  </si>
  <si>
    <t xml:space="preserve"> (910) 555-0070</t>
  </si>
  <si>
    <t>Buckley</t>
  </si>
  <si>
    <t xml:space="preserve"> Sun</t>
  </si>
  <si>
    <t xml:space="preserve"> Colorado</t>
  </si>
  <si>
    <t xml:space="preserve"> (720) 555-7142</t>
  </si>
  <si>
    <t>Byers</t>
  </si>
  <si>
    <t xml:space="preserve"> Mitchell</t>
  </si>
  <si>
    <t xml:space="preserve"> Indiana</t>
  </si>
  <si>
    <t xml:space="preserve"> (219) 555-0191</t>
  </si>
  <si>
    <t xml:space="preserve"> Florance</t>
  </si>
  <si>
    <t xml:space="preserve"> (571) 555-2538</t>
  </si>
  <si>
    <t>Cabrera</t>
  </si>
  <si>
    <t xml:space="preserve"> Ha</t>
  </si>
  <si>
    <t xml:space="preserve"> Wisconsin</t>
  </si>
  <si>
    <t xml:space="preserve"> (608) 555-6847</t>
  </si>
  <si>
    <t>Cameron</t>
  </si>
  <si>
    <t xml:space="preserve"> Michele</t>
  </si>
  <si>
    <t xml:space="preserve"> (317) 555-8027</t>
  </si>
  <si>
    <t>Cantrell</t>
  </si>
  <si>
    <t xml:space="preserve"> Emily</t>
  </si>
  <si>
    <t xml:space="preserve"> (415) 555-4641</t>
  </si>
  <si>
    <t>Cantu</t>
  </si>
  <si>
    <t xml:space="preserve"> Judson</t>
  </si>
  <si>
    <t xml:space="preserve"> (682) 555-3390</t>
  </si>
  <si>
    <t>Castro</t>
  </si>
  <si>
    <t xml:space="preserve"> Golden</t>
  </si>
  <si>
    <t xml:space="preserve"> (410) 555-4479</t>
  </si>
  <si>
    <t>Charles</t>
  </si>
  <si>
    <t xml:space="preserve"> Henriette</t>
  </si>
  <si>
    <t xml:space="preserve"> (952) 555-4761</t>
  </si>
  <si>
    <t>Christian</t>
  </si>
  <si>
    <t xml:space="preserve"> Katelin</t>
  </si>
  <si>
    <t xml:space="preserve"> New York</t>
  </si>
  <si>
    <t xml:space="preserve"> (914) 555-8049</t>
  </si>
  <si>
    <t>Church</t>
  </si>
  <si>
    <t xml:space="preserve"> Mackenzie</t>
  </si>
  <si>
    <t xml:space="preserve"> (530) 555-7087</t>
  </si>
  <si>
    <t>Clemons</t>
  </si>
  <si>
    <t xml:space="preserve"> Ona</t>
  </si>
  <si>
    <t xml:space="preserve"> (432) 555-0826</t>
  </si>
  <si>
    <t>Cochran</t>
  </si>
  <si>
    <t xml:space="preserve"> Nickie</t>
  </si>
  <si>
    <t xml:space="preserve"> (424) 555-7152</t>
  </si>
  <si>
    <t>Cohen</t>
  </si>
  <si>
    <t xml:space="preserve"> Sheilah</t>
  </si>
  <si>
    <t xml:space="preserve"> Oklahoma</t>
  </si>
  <si>
    <t xml:space="preserve"> (918) 555-0272</t>
  </si>
  <si>
    <t>Collier</t>
  </si>
  <si>
    <t xml:space="preserve"> Louella</t>
  </si>
  <si>
    <t xml:space="preserve"> Arizona</t>
  </si>
  <si>
    <t xml:space="preserve"> (623) 555-7749</t>
  </si>
  <si>
    <t>Conley</t>
  </si>
  <si>
    <t xml:space="preserve"> Sonja</t>
  </si>
  <si>
    <t xml:space="preserve"> (315) 555-7293</t>
  </si>
  <si>
    <t>Cook</t>
  </si>
  <si>
    <t xml:space="preserve"> Alana</t>
  </si>
  <si>
    <t xml:space="preserve"> (319) 555-0182</t>
  </si>
  <si>
    <t>Cooley</t>
  </si>
  <si>
    <t xml:space="preserve"> Pete</t>
  </si>
  <si>
    <t xml:space="preserve"> Mississippi</t>
  </si>
  <si>
    <t xml:space="preserve"> (769) 555-7895</t>
  </si>
  <si>
    <t>Cooper</t>
  </si>
  <si>
    <t xml:space="preserve"> Carina</t>
  </si>
  <si>
    <t xml:space="preserve"> Utah</t>
  </si>
  <si>
    <t xml:space="preserve"> (435) 555-7843</t>
  </si>
  <si>
    <t>Cote</t>
  </si>
  <si>
    <t xml:space="preserve"> Fermin</t>
  </si>
  <si>
    <t xml:space="preserve"> Kansas</t>
  </si>
  <si>
    <t xml:space="preserve"> (785) 555-9931</t>
  </si>
  <si>
    <t>Crosby</t>
  </si>
  <si>
    <t xml:space="preserve"> Mimi</t>
  </si>
  <si>
    <t xml:space="preserve"> (218) 555-3213</t>
  </si>
  <si>
    <t>Cunningham</t>
  </si>
  <si>
    <t xml:space="preserve"> William</t>
  </si>
  <si>
    <t xml:space="preserve"> (781) 555-5971</t>
  </si>
  <si>
    <t>Curtis</t>
  </si>
  <si>
    <t xml:space="preserve"> Fredericka</t>
  </si>
  <si>
    <t xml:space="preserve"> (228) 555-0199</t>
  </si>
  <si>
    <t xml:space="preserve"> Vicky</t>
  </si>
  <si>
    <t xml:space="preserve"> (918) 555-2178</t>
  </si>
  <si>
    <t>Day</t>
  </si>
  <si>
    <t xml:space="preserve"> Cesar</t>
  </si>
  <si>
    <t xml:space="preserve"> (443) 555-8218</t>
  </si>
  <si>
    <t>Dennis</t>
  </si>
  <si>
    <t xml:space="preserve"> Marcia</t>
  </si>
  <si>
    <t xml:space="preserve"> (331) 555-2980</t>
  </si>
  <si>
    <t>Dickson</t>
  </si>
  <si>
    <t xml:space="preserve"> Merilyn</t>
  </si>
  <si>
    <t xml:space="preserve"> Florida</t>
  </si>
  <si>
    <t xml:space="preserve"> (305) 555-8941</t>
  </si>
  <si>
    <t>Dillon</t>
  </si>
  <si>
    <t xml:space="preserve"> Lory</t>
  </si>
  <si>
    <t xml:space="preserve"> Hawaii</t>
  </si>
  <si>
    <t xml:space="preserve"> (808) 555-0420</t>
  </si>
  <si>
    <t>Doyle</t>
  </si>
  <si>
    <t xml:space="preserve"> Lavinia</t>
  </si>
  <si>
    <t xml:space="preserve"> (267) 555-6259</t>
  </si>
  <si>
    <t>Duffy</t>
  </si>
  <si>
    <t xml:space="preserve"> Yung</t>
  </si>
  <si>
    <t xml:space="preserve"> Oregon</t>
  </si>
  <si>
    <t xml:space="preserve"> (971) 555-6007</t>
  </si>
  <si>
    <t>Duncan</t>
  </si>
  <si>
    <t xml:space="preserve"> Lacie</t>
  </si>
  <si>
    <t xml:space="preserve"> (409) 555-2770</t>
  </si>
  <si>
    <t>Durham</t>
  </si>
  <si>
    <t xml:space="preserve"> Hui</t>
  </si>
  <si>
    <t xml:space="preserve"> Alaska</t>
  </si>
  <si>
    <t xml:space="preserve"> (907) 555-0219</t>
  </si>
  <si>
    <t>Eaton</t>
  </si>
  <si>
    <t xml:space="preserve"> Fredda</t>
  </si>
  <si>
    <t xml:space="preserve"> (501) 555-4686</t>
  </si>
  <si>
    <t>Emerson</t>
  </si>
  <si>
    <t xml:space="preserve"> Onita</t>
  </si>
  <si>
    <t xml:space="preserve"> (785) 555-0978</t>
  </si>
  <si>
    <t>England</t>
  </si>
  <si>
    <t xml:space="preserve"> Santana</t>
  </si>
  <si>
    <t xml:space="preserve"> (612) 555-6583</t>
  </si>
  <si>
    <t>English</t>
  </si>
  <si>
    <t xml:space="preserve"> Ignacia</t>
  </si>
  <si>
    <t xml:space="preserve"> (586) 555-8698</t>
  </si>
  <si>
    <t>Farmer</t>
  </si>
  <si>
    <t xml:space="preserve"> Tandra</t>
  </si>
  <si>
    <t xml:space="preserve"> (808) 555-3228</t>
  </si>
  <si>
    <t xml:space="preserve"> Corrine</t>
  </si>
  <si>
    <t xml:space="preserve"> (325) 555-6811</t>
  </si>
  <si>
    <t>Ferguson</t>
  </si>
  <si>
    <t xml:space="preserve"> Kendall</t>
  </si>
  <si>
    <t xml:space="preserve"> (662) 555-8757</t>
  </si>
  <si>
    <t>Finch</t>
  </si>
  <si>
    <t xml:space="preserve"> Hong</t>
  </si>
  <si>
    <t xml:space="preserve"> (954) 555-5125</t>
  </si>
  <si>
    <t>Floyd</t>
  </si>
  <si>
    <t xml:space="preserve"> Brittney</t>
  </si>
  <si>
    <t xml:space="preserve"> (707) 555-1254</t>
  </si>
  <si>
    <t>Flynn</t>
  </si>
  <si>
    <t xml:space="preserve"> Towanda</t>
  </si>
  <si>
    <t xml:space="preserve"> (301) 555-6656</t>
  </si>
  <si>
    <t>Fowler</t>
  </si>
  <si>
    <t xml:space="preserve"> Amparo</t>
  </si>
  <si>
    <t xml:space="preserve"> Missouri</t>
  </si>
  <si>
    <t xml:space="preserve"> (660) 555-8707</t>
  </si>
  <si>
    <t xml:space="preserve"> Toby</t>
  </si>
  <si>
    <t xml:space="preserve"> Ohio</t>
  </si>
  <si>
    <t xml:space="preserve"> (740) 555-5477</t>
  </si>
  <si>
    <t>Franklin</t>
  </si>
  <si>
    <t xml:space="preserve"> Rosario</t>
  </si>
  <si>
    <t xml:space="preserve"> (802) 555-0021</t>
  </si>
  <si>
    <t>Frazier</t>
  </si>
  <si>
    <t xml:space="preserve"> Marget</t>
  </si>
  <si>
    <t xml:space="preserve"> (845) 555-9009</t>
  </si>
  <si>
    <t xml:space="preserve"> Andra</t>
  </si>
  <si>
    <t xml:space="preserve"> (520) 555-3871</t>
  </si>
  <si>
    <t>Gaines</t>
  </si>
  <si>
    <t xml:space="preserve"> Leighann</t>
  </si>
  <si>
    <t xml:space="preserve"> (657) 555-6729</t>
  </si>
  <si>
    <t>Giles</t>
  </si>
  <si>
    <t xml:space="preserve"> Veda</t>
  </si>
  <si>
    <t xml:space="preserve"> (918) 555-4195</t>
  </si>
  <si>
    <t>Gill</t>
  </si>
  <si>
    <t xml:space="preserve"> Cary</t>
  </si>
  <si>
    <t xml:space="preserve"> (918) 555-6880</t>
  </si>
  <si>
    <t>Gilliam</t>
  </si>
  <si>
    <t xml:space="preserve"> Janna</t>
  </si>
  <si>
    <t xml:space="preserve"> Kentucky</t>
  </si>
  <si>
    <t xml:space="preserve"> (502) 555-3168</t>
  </si>
  <si>
    <t xml:space="preserve"> Lane</t>
  </si>
  <si>
    <t xml:space="preserve"> New Mexico</t>
  </si>
  <si>
    <t xml:space="preserve"> (505) 555-9220</t>
  </si>
  <si>
    <t>Gomez</t>
  </si>
  <si>
    <t xml:space="preserve"> Mirta</t>
  </si>
  <si>
    <t xml:space="preserve"> (937) 555-9986</t>
  </si>
  <si>
    <t>Gonzales</t>
  </si>
  <si>
    <t xml:space="preserve"> Delinda</t>
  </si>
  <si>
    <t xml:space="preserve"> (319) 555-7763</t>
  </si>
  <si>
    <t>Good</t>
  </si>
  <si>
    <t xml:space="preserve"> Clyde</t>
  </si>
  <si>
    <t xml:space="preserve"> (636) 555-7195</t>
  </si>
  <si>
    <t xml:space="preserve"> Lawrence</t>
  </si>
  <si>
    <t xml:space="preserve"> (520) 555-4279</t>
  </si>
  <si>
    <t>Goodman</t>
  </si>
  <si>
    <t xml:space="preserve"> Millie</t>
  </si>
  <si>
    <t xml:space="preserve"> Washington D.C.</t>
  </si>
  <si>
    <t xml:space="preserve"> (202) 555-0435</t>
  </si>
  <si>
    <t>Contact Name</t>
  </si>
  <si>
    <t xml:space="preserve"> Date of Contact</t>
  </si>
  <si>
    <t xml:space="preserve"> Phone</t>
  </si>
  <si>
    <t xml:space="preserve"> Div</t>
  </si>
  <si>
    <t>316-555-2893</t>
  </si>
  <si>
    <t>716-555-2354</t>
  </si>
  <si>
    <t>716-555-9032</t>
  </si>
  <si>
    <t xml:space="preserve"> CDC</t>
  </si>
  <si>
    <t>717-555-2544</t>
  </si>
  <si>
    <t xml:space="preserve"> WEST</t>
  </si>
  <si>
    <t>717-555-3485</t>
  </si>
  <si>
    <t>814-555-2341</t>
  </si>
  <si>
    <t>814-555-0980</t>
  </si>
  <si>
    <t>607-555-3442</t>
  </si>
  <si>
    <t>607-555-9823</t>
  </si>
  <si>
    <t>607-555-9087</t>
  </si>
  <si>
    <t xml:space="preserve"> CHIC</t>
  </si>
  <si>
    <t>607-555-8142</t>
  </si>
  <si>
    <t>Peter Smith</t>
  </si>
  <si>
    <t>Sassy Tern</t>
  </si>
  <si>
    <t>Jimmmy Smithe</t>
  </si>
  <si>
    <t>Mike Cantus</t>
  </si>
  <si>
    <t>Linda Jones</t>
  </si>
  <si>
    <t>Tom Green</t>
  </si>
  <si>
    <t>Peter Fallen</t>
  </si>
  <si>
    <t>Trevor Juicy</t>
  </si>
  <si>
    <t>MaryAnn groves</t>
  </si>
  <si>
    <t>Henry Sweet</t>
  </si>
  <si>
    <t>Samamnth Trippe</t>
  </si>
  <si>
    <t>WEST</t>
  </si>
  <si>
    <t>SOUTH</t>
  </si>
  <si>
    <t>LAST YEARS CLIENTS</t>
  </si>
  <si>
    <t>Item</t>
  </si>
  <si>
    <t>Up_Cost</t>
  </si>
  <si>
    <t>Increase for next year</t>
  </si>
  <si>
    <t>Average</t>
  </si>
  <si>
    <t>COMPUTER EDUCATION INSTITTE, INC</t>
  </si>
  <si>
    <t>Employee Information</t>
  </si>
  <si>
    <t>Still Need to take Test 1</t>
  </si>
  <si>
    <t>(312) 123-5678</t>
  </si>
  <si>
    <t>Company</t>
  </si>
  <si>
    <t>Acme</t>
  </si>
  <si>
    <t>STAFF</t>
  </si>
  <si>
    <t>Years with Company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</si>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</sst>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&quot;$&quot;#,##0"/>
    <numFmt numFmtId="167" formatCode="m/d;@"/>
    <numFmt numFmtId="168" formatCode="mmmm\ d\,\ yyyy"/>
    <numFmt numFmtId="169" formatCode="0.0%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20"/>
      <color indexed="10"/>
      <name val="Arial"/>
      <family val="2"/>
    </font>
    <font>
      <b/>
      <sz val="10"/>
      <name val="Andy"/>
      <family val="4"/>
    </font>
    <font>
      <b/>
      <sz val="20"/>
      <color rgb="FF002060"/>
      <name val="Andy"/>
      <family val="4"/>
    </font>
    <font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22"/>
      <color theme="3"/>
      <name val="Cambria"/>
      <family val="2"/>
      <scheme val="maj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5"/>
      <color theme="3"/>
      <name val="Arial"/>
      <family val="2"/>
    </font>
    <font>
      <sz val="11"/>
      <color rgb="FF000000"/>
      <name val="Arial"/>
      <family val="2"/>
    </font>
    <font>
      <b/>
      <sz val="13"/>
      <color theme="3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Verdana"/>
      <family val="2"/>
    </font>
    <font>
      <sz val="9"/>
      <name val="Verdana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b/>
      <sz val="20"/>
      <color rgb="FF1185AF"/>
      <name val="Calibri"/>
      <family val="2"/>
    </font>
    <font>
      <sz val="12"/>
      <color rgb="FF00000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2"/>
      <color theme="1"/>
      <name val="Arial"/>
      <family val="2"/>
    </font>
    <font>
      <sz val="24"/>
      <color theme="1"/>
      <name val="Arial"/>
      <family val="2"/>
    </font>
    <font>
      <b/>
      <sz val="12"/>
      <color theme="0"/>
      <name val="Arial"/>
      <family val="2"/>
    </font>
    <font>
      <sz val="22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0"/>
      <color theme="0"/>
      <name val="Arial"/>
      <family val="2"/>
    </font>
    <font>
      <sz val="14"/>
      <name val="Arial"/>
      <family val="2"/>
    </font>
    <font>
      <sz val="8"/>
      <name val="Arial"/>
    </font>
  </fonts>
  <fills count="2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7"/>
        <bgColor indexed="60"/>
      </patternFill>
    </fill>
    <fill>
      <patternFill patternType="solid">
        <fgColor rgb="FF92D050"/>
        <bgColor indexed="6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/>
      <right/>
      <top style="thin">
        <color theme="0"/>
      </top>
      <bottom/>
      <diagonal/>
    </border>
  </borders>
  <cellStyleXfs count="23">
    <xf numFmtId="0" fontId="0" fillId="0" borderId="0"/>
    <xf numFmtId="9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1" fillId="13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0" borderId="0"/>
    <xf numFmtId="0" fontId="25" fillId="0" borderId="9" applyNumberFormat="0" applyFill="0" applyAlignment="0" applyProtection="0"/>
    <xf numFmtId="0" fontId="27" fillId="0" borderId="10" applyNumberFormat="0" applyFill="0" applyAlignment="0" applyProtection="0"/>
    <xf numFmtId="44" fontId="23" fillId="0" borderId="0" applyFont="0" applyFill="0" applyBorder="0" applyAlignment="0" applyProtection="0"/>
    <xf numFmtId="0" fontId="17" fillId="0" borderId="0"/>
    <xf numFmtId="0" fontId="1" fillId="0" borderId="0"/>
    <xf numFmtId="0" fontId="3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3" fillId="0" borderId="0"/>
    <xf numFmtId="0" fontId="31" fillId="0" borderId="0"/>
    <xf numFmtId="0" fontId="40" fillId="0" borderId="0"/>
  </cellStyleXfs>
  <cellXfs count="149">
    <xf numFmtId="0" fontId="0" fillId="0" borderId="0" xfId="0"/>
    <xf numFmtId="0" fontId="3" fillId="0" borderId="0" xfId="0" applyFont="1"/>
    <xf numFmtId="0" fontId="5" fillId="3" borderId="0" xfId="0" applyFont="1" applyFill="1" applyAlignment="1">
      <alignment horizontal="center"/>
    </xf>
    <xf numFmtId="1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quotePrefix="1"/>
    <xf numFmtId="165" fontId="0" fillId="0" borderId="0" xfId="2" applyNumberFormat="1" applyFont="1"/>
    <xf numFmtId="0" fontId="6" fillId="4" borderId="0" xfId="0" applyFont="1" applyFill="1"/>
    <xf numFmtId="0" fontId="6" fillId="0" borderId="0" xfId="0" applyFont="1" applyFill="1" applyBorder="1" applyAlignment="1">
      <alignment horizontal="center"/>
    </xf>
    <xf numFmtId="0" fontId="4" fillId="0" borderId="0" xfId="0" applyFont="1"/>
    <xf numFmtId="9" fontId="0" fillId="0" borderId="0" xfId="0" applyNumberFormat="1"/>
    <xf numFmtId="0" fontId="0" fillId="0" borderId="0" xfId="0" applyBorder="1"/>
    <xf numFmtId="37" fontId="0" fillId="0" borderId="0" xfId="0" applyNumberFormat="1" applyBorder="1"/>
    <xf numFmtId="5" fontId="0" fillId="0" borderId="0" xfId="0" applyNumberFormat="1" applyBorder="1"/>
    <xf numFmtId="39" fontId="0" fillId="0" borderId="0" xfId="0" applyNumberFormat="1" applyBorder="1"/>
    <xf numFmtId="9" fontId="0" fillId="0" borderId="0" xfId="1" applyFont="1" applyBorder="1"/>
    <xf numFmtId="0" fontId="0" fillId="0" borderId="0" xfId="1" applyNumberFormat="1" applyFont="1" applyBorder="1"/>
    <xf numFmtId="39" fontId="3" fillId="0" borderId="0" xfId="0" applyNumberFormat="1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44" fontId="0" fillId="0" borderId="0" xfId="3" applyFont="1"/>
    <xf numFmtId="44" fontId="0" fillId="0" borderId="0" xfId="0" applyNumberFormat="1"/>
    <xf numFmtId="0" fontId="10" fillId="5" borderId="0" xfId="0" applyFont="1" applyFill="1" applyAlignment="1">
      <alignment horizontal="center"/>
    </xf>
    <xf numFmtId="7" fontId="0" fillId="0" borderId="0" xfId="0" applyNumberFormat="1" applyBorder="1"/>
    <xf numFmtId="0" fontId="13" fillId="6" borderId="0" xfId="0" applyFont="1" applyFill="1"/>
    <xf numFmtId="0" fontId="3" fillId="0" borderId="0" xfId="0" quotePrefix="1" applyFont="1"/>
    <xf numFmtId="0" fontId="2" fillId="7" borderId="0" xfId="0" applyFont="1" applyFill="1"/>
    <xf numFmtId="0" fontId="15" fillId="8" borderId="3" xfId="0" applyFont="1" applyFill="1" applyBorder="1"/>
    <xf numFmtId="0" fontId="15" fillId="8" borderId="4" xfId="0" applyFont="1" applyFill="1" applyBorder="1"/>
    <xf numFmtId="165" fontId="15" fillId="8" borderId="4" xfId="2" applyNumberFormat="1" applyFont="1" applyFill="1" applyBorder="1"/>
    <xf numFmtId="0" fontId="15" fillId="8" borderId="5" xfId="0" applyFont="1" applyFill="1" applyBorder="1"/>
    <xf numFmtId="0" fontId="0" fillId="9" borderId="6" xfId="0" applyFont="1" applyFill="1" applyBorder="1"/>
    <xf numFmtId="14" fontId="0" fillId="9" borderId="7" xfId="0" applyNumberFormat="1" applyFont="1" applyFill="1" applyBorder="1"/>
    <xf numFmtId="0" fontId="0" fillId="9" borderId="7" xfId="0" applyFont="1" applyFill="1" applyBorder="1"/>
    <xf numFmtId="43" fontId="0" fillId="9" borderId="7" xfId="2" applyNumberFormat="1" applyFont="1" applyFill="1" applyBorder="1"/>
    <xf numFmtId="165" fontId="0" fillId="9" borderId="7" xfId="2" applyNumberFormat="1" applyFont="1" applyFill="1" applyBorder="1"/>
    <xf numFmtId="0" fontId="0" fillId="0" borderId="3" xfId="0" applyFont="1" applyBorder="1"/>
    <xf numFmtId="14" fontId="0" fillId="0" borderId="4" xfId="0" applyNumberFormat="1" applyFont="1" applyBorder="1"/>
    <xf numFmtId="0" fontId="0" fillId="0" borderId="4" xfId="0" applyFont="1" applyBorder="1"/>
    <xf numFmtId="43" fontId="0" fillId="0" borderId="4" xfId="2" applyNumberFormat="1" applyFont="1" applyBorder="1"/>
    <xf numFmtId="165" fontId="0" fillId="0" borderId="4" xfId="2" applyNumberFormat="1" applyFont="1" applyBorder="1"/>
    <xf numFmtId="43" fontId="0" fillId="0" borderId="5" xfId="2" applyNumberFormat="1" applyFont="1" applyBorder="1"/>
    <xf numFmtId="0" fontId="0" fillId="9" borderId="3" xfId="0" applyFont="1" applyFill="1" applyBorder="1"/>
    <xf numFmtId="14" fontId="0" fillId="9" borderId="4" xfId="0" applyNumberFormat="1" applyFont="1" applyFill="1" applyBorder="1"/>
    <xf numFmtId="0" fontId="0" fillId="9" borderId="4" xfId="0" applyFont="1" applyFill="1" applyBorder="1"/>
    <xf numFmtId="43" fontId="0" fillId="9" borderId="4" xfId="2" applyNumberFormat="1" applyFont="1" applyFill="1" applyBorder="1"/>
    <xf numFmtId="165" fontId="0" fillId="9" borderId="4" xfId="2" applyNumberFormat="1" applyFont="1" applyFill="1" applyBorder="1"/>
    <xf numFmtId="43" fontId="0" fillId="9" borderId="5" xfId="2" applyNumberFormat="1" applyFont="1" applyFill="1" applyBorder="1"/>
    <xf numFmtId="0" fontId="3" fillId="9" borderId="7" xfId="0" applyFont="1" applyFill="1" applyBorder="1"/>
    <xf numFmtId="0" fontId="3" fillId="0" borderId="4" xfId="0" applyFont="1" applyBorder="1"/>
    <xf numFmtId="0" fontId="3" fillId="9" borderId="4" xfId="0" applyFont="1" applyFill="1" applyBorder="1"/>
    <xf numFmtId="39" fontId="0" fillId="9" borderId="8" xfId="2" applyNumberFormat="1" applyFont="1" applyFill="1" applyBorder="1"/>
    <xf numFmtId="39" fontId="0" fillId="0" borderId="5" xfId="2" applyNumberFormat="1" applyFont="1" applyBorder="1"/>
    <xf numFmtId="39" fontId="0" fillId="9" borderId="5" xfId="2" applyNumberFormat="1" applyFont="1" applyFill="1" applyBorder="1"/>
    <xf numFmtId="37" fontId="0" fillId="0" borderId="0" xfId="0" applyNumberFormat="1"/>
    <xf numFmtId="0" fontId="24" fillId="0" borderId="0" xfId="11" applyFont="1"/>
    <xf numFmtId="0" fontId="23" fillId="0" borderId="0" xfId="11"/>
    <xf numFmtId="0" fontId="26" fillId="0" borderId="0" xfId="11" applyFont="1"/>
    <xf numFmtId="0" fontId="27" fillId="0" borderId="10" xfId="13" applyAlignment="1">
      <alignment horizontal="center"/>
    </xf>
    <xf numFmtId="0" fontId="27" fillId="0" borderId="10" xfId="13" applyAlignment="1">
      <alignment horizontal="center" wrapText="1"/>
    </xf>
    <xf numFmtId="1" fontId="23" fillId="0" borderId="0" xfId="11" applyNumberFormat="1"/>
    <xf numFmtId="44" fontId="0" fillId="0" borderId="0" xfId="14" applyFont="1" applyAlignment="1"/>
    <xf numFmtId="166" fontId="3" fillId="0" borderId="0" xfId="15" applyNumberFormat="1" applyFont="1"/>
    <xf numFmtId="167" fontId="3" fillId="0" borderId="0" xfId="15" applyNumberFormat="1" applyFont="1"/>
    <xf numFmtId="166" fontId="17" fillId="0" borderId="0" xfId="15" applyNumberFormat="1"/>
    <xf numFmtId="0" fontId="17" fillId="0" borderId="0" xfId="15"/>
    <xf numFmtId="0" fontId="20" fillId="14" borderId="11" xfId="8" applyFill="1" applyBorder="1" applyAlignment="1">
      <alignment wrapText="1"/>
    </xf>
    <xf numFmtId="164" fontId="1" fillId="13" borderId="11" xfId="9" applyNumberFormat="1" applyBorder="1"/>
    <xf numFmtId="0" fontId="20" fillId="14" borderId="11" xfId="8" applyFill="1" applyBorder="1"/>
    <xf numFmtId="0" fontId="1" fillId="0" borderId="0" xfId="16"/>
    <xf numFmtId="0" fontId="30" fillId="0" borderId="0" xfId="17"/>
    <xf numFmtId="0" fontId="31" fillId="0" borderId="0" xfId="17" applyFont="1"/>
    <xf numFmtId="168" fontId="32" fillId="0" borderId="0" xfId="16" applyNumberFormat="1" applyFont="1" applyAlignment="1">
      <alignment horizontal="left"/>
    </xf>
    <xf numFmtId="165" fontId="1" fillId="0" borderId="0" xfId="18" applyNumberFormat="1"/>
    <xf numFmtId="165" fontId="3" fillId="0" borderId="0" xfId="18" applyNumberFormat="1" applyFont="1" applyAlignment="1">
      <alignment horizontal="left" indent="8"/>
    </xf>
    <xf numFmtId="0" fontId="6" fillId="11" borderId="0" xfId="7" applyFont="1"/>
    <xf numFmtId="0" fontId="1" fillId="10" borderId="0" xfId="6"/>
    <xf numFmtId="166" fontId="1" fillId="0" borderId="0" xfId="16" applyNumberFormat="1"/>
    <xf numFmtId="169" fontId="1" fillId="0" borderId="0" xfId="16" applyNumberFormat="1"/>
    <xf numFmtId="3" fontId="1" fillId="0" borderId="0" xfId="16" applyNumberFormat="1"/>
    <xf numFmtId="166" fontId="1" fillId="0" borderId="0" xfId="19" applyNumberFormat="1"/>
    <xf numFmtId="0" fontId="34" fillId="0" borderId="0" xfId="20" applyFont="1"/>
    <xf numFmtId="0" fontId="33" fillId="0" borderId="0" xfId="20"/>
    <xf numFmtId="2" fontId="33" fillId="0" borderId="0" xfId="20" applyNumberFormat="1"/>
    <xf numFmtId="0" fontId="33" fillId="0" borderId="0" xfId="20" applyAlignment="1">
      <alignment wrapText="1"/>
    </xf>
    <xf numFmtId="2" fontId="33" fillId="0" borderId="0" xfId="20" applyNumberFormat="1" applyAlignment="1">
      <alignment wrapText="1"/>
    </xf>
    <xf numFmtId="0" fontId="33" fillId="15" borderId="0" xfId="20" applyFill="1" applyAlignment="1">
      <alignment wrapText="1"/>
    </xf>
    <xf numFmtId="2" fontId="33" fillId="15" borderId="0" xfId="20" applyNumberFormat="1" applyFill="1"/>
    <xf numFmtId="2" fontId="33" fillId="15" borderId="0" xfId="20" applyNumberFormat="1" applyFill="1" applyAlignment="1">
      <alignment wrapText="1"/>
    </xf>
    <xf numFmtId="0" fontId="35" fillId="15" borderId="0" xfId="20" applyFont="1" applyFill="1" applyAlignment="1">
      <alignment wrapText="1"/>
    </xf>
    <xf numFmtId="0" fontId="35" fillId="0" borderId="0" xfId="20" applyFont="1" applyAlignment="1">
      <alignment wrapText="1"/>
    </xf>
    <xf numFmtId="0" fontId="36" fillId="0" borderId="0" xfId="16" applyFont="1" applyAlignment="1">
      <alignment horizontal="center" wrapText="1"/>
    </xf>
    <xf numFmtId="8" fontId="37" fillId="0" borderId="0" xfId="16" applyNumberFormat="1" applyFont="1" applyAlignment="1">
      <alignment horizontal="center"/>
    </xf>
    <xf numFmtId="0" fontId="36" fillId="0" borderId="2" xfId="16" applyFont="1" applyBorder="1" applyAlignment="1">
      <alignment horizontal="center" wrapText="1"/>
    </xf>
    <xf numFmtId="0" fontId="38" fillId="16" borderId="12" xfId="16" applyFont="1" applyFill="1" applyBorder="1" applyAlignment="1">
      <alignment horizontal="center" wrapText="1"/>
    </xf>
    <xf numFmtId="14" fontId="39" fillId="16" borderId="12" xfId="16" applyNumberFormat="1" applyFont="1" applyFill="1" applyBorder="1" applyAlignment="1">
      <alignment horizontal="center" wrapText="1"/>
    </xf>
    <xf numFmtId="0" fontId="31" fillId="0" borderId="0" xfId="21"/>
    <xf numFmtId="0" fontId="40" fillId="0" borderId="0" xfId="22"/>
    <xf numFmtId="0" fontId="42" fillId="8" borderId="3" xfId="22" applyFont="1" applyFill="1" applyBorder="1"/>
    <xf numFmtId="0" fontId="42" fillId="8" borderId="4" xfId="22" applyFont="1" applyFill="1" applyBorder="1"/>
    <xf numFmtId="0" fontId="42" fillId="8" borderId="4" xfId="22" applyFont="1" applyFill="1" applyBorder="1" applyAlignment="1">
      <alignment wrapText="1"/>
    </xf>
    <xf numFmtId="0" fontId="42" fillId="8" borderId="5" xfId="22" applyFont="1" applyFill="1" applyBorder="1" applyAlignment="1">
      <alignment wrapText="1"/>
    </xf>
    <xf numFmtId="0" fontId="42" fillId="8" borderId="5" xfId="22" applyFont="1" applyFill="1" applyBorder="1"/>
    <xf numFmtId="14" fontId="39" fillId="17" borderId="12" xfId="16" applyNumberFormat="1" applyFont="1" applyFill="1" applyBorder="1" applyAlignment="1">
      <alignment horizontal="center" wrapText="1"/>
    </xf>
    <xf numFmtId="0" fontId="0" fillId="0" borderId="0" xfId="0" applyNumberFormat="1"/>
    <xf numFmtId="14" fontId="0" fillId="0" borderId="0" xfId="0" applyNumberFormat="1" applyBorder="1"/>
    <xf numFmtId="0" fontId="0" fillId="0" borderId="0" xfId="0" applyNumberFormat="1" applyBorder="1"/>
    <xf numFmtId="0" fontId="3" fillId="0" borderId="0" xfId="0" applyNumberFormat="1" applyFont="1"/>
    <xf numFmtId="0" fontId="3" fillId="0" borderId="0" xfId="0" applyNumberFormat="1" applyFont="1" applyBorder="1"/>
    <xf numFmtId="0" fontId="15" fillId="8" borderId="0" xfId="0" applyFont="1" applyFill="1" applyBorder="1"/>
    <xf numFmtId="0" fontId="44" fillId="9" borderId="14" xfId="0" applyFont="1" applyFill="1" applyBorder="1"/>
    <xf numFmtId="9" fontId="0" fillId="0" borderId="0" xfId="1" applyFont="1"/>
    <xf numFmtId="0" fontId="45" fillId="8" borderId="0" xfId="0" applyFont="1" applyFill="1" applyBorder="1"/>
    <xf numFmtId="0" fontId="45" fillId="8" borderId="15" xfId="0" applyFont="1" applyFill="1" applyBorder="1"/>
    <xf numFmtId="0" fontId="45" fillId="8" borderId="15" xfId="0" applyFont="1" applyFill="1" applyBorder="1" applyAlignment="1">
      <alignment horizontal="center"/>
    </xf>
    <xf numFmtId="0" fontId="45" fillId="8" borderId="15" xfId="0" applyFont="1" applyFill="1" applyBorder="1" applyAlignment="1">
      <alignment wrapText="1"/>
    </xf>
    <xf numFmtId="0" fontId="44" fillId="20" borderId="1" xfId="0" applyFont="1" applyFill="1" applyBorder="1"/>
    <xf numFmtId="0" fontId="44" fillId="20" borderId="16" xfId="0" applyFont="1" applyFill="1" applyBorder="1"/>
    <xf numFmtId="0" fontId="44" fillId="20" borderId="16" xfId="0" applyFont="1" applyFill="1" applyBorder="1" applyAlignment="1">
      <alignment horizontal="center"/>
    </xf>
    <xf numFmtId="164" fontId="44" fillId="20" borderId="16" xfId="0" applyNumberFormat="1" applyFont="1" applyFill="1" applyBorder="1"/>
    <xf numFmtId="14" fontId="44" fillId="20" borderId="16" xfId="0" applyNumberFormat="1" applyFont="1" applyFill="1" applyBorder="1"/>
    <xf numFmtId="0" fontId="44" fillId="9" borderId="17" xfId="0" applyFont="1" applyFill="1" applyBorder="1"/>
    <xf numFmtId="0" fontId="44" fillId="9" borderId="14" xfId="0" applyFont="1" applyFill="1" applyBorder="1" applyAlignment="1">
      <alignment horizontal="center"/>
    </xf>
    <xf numFmtId="164" fontId="44" fillId="9" borderId="14" xfId="0" applyNumberFormat="1" applyFont="1" applyFill="1" applyBorder="1"/>
    <xf numFmtId="14" fontId="44" fillId="9" borderId="14" xfId="0" applyNumberFormat="1" applyFont="1" applyFill="1" applyBorder="1"/>
    <xf numFmtId="0" fontId="44" fillId="20" borderId="17" xfId="0" applyFont="1" applyFill="1" applyBorder="1"/>
    <xf numFmtId="0" fontId="44" fillId="20" borderId="14" xfId="0" applyFont="1" applyFill="1" applyBorder="1"/>
    <xf numFmtId="0" fontId="44" fillId="20" borderId="14" xfId="0" applyFont="1" applyFill="1" applyBorder="1" applyAlignment="1">
      <alignment horizontal="center"/>
    </xf>
    <xf numFmtId="164" fontId="44" fillId="20" borderId="14" xfId="0" applyNumberFormat="1" applyFont="1" applyFill="1" applyBorder="1"/>
    <xf numFmtId="14" fontId="44" fillId="20" borderId="14" xfId="0" applyNumberFormat="1" applyFont="1" applyFill="1" applyBorder="1"/>
    <xf numFmtId="0" fontId="10" fillId="0" borderId="0" xfId="0" applyFont="1" applyFill="1" applyAlignment="1">
      <alignment horizontal="center"/>
    </xf>
    <xf numFmtId="0" fontId="13" fillId="6" borderId="0" xfId="0" applyFont="1" applyFill="1" applyAlignment="1">
      <alignment wrapText="1"/>
    </xf>
    <xf numFmtId="0" fontId="43" fillId="18" borderId="0" xfId="16" applyFont="1" applyFill="1" applyAlignment="1">
      <alignment horizontal="center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2" fillId="19" borderId="0" xfId="0" applyFont="1" applyFill="1" applyAlignment="1">
      <alignment horizontal="center"/>
    </xf>
    <xf numFmtId="0" fontId="11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22" fillId="0" borderId="0" xfId="10" applyFont="1" applyAlignment="1">
      <alignment horizontal="center"/>
    </xf>
    <xf numFmtId="0" fontId="25" fillId="0" borderId="0" xfId="12" applyBorder="1" applyAlignment="1">
      <alignment horizontal="center"/>
    </xf>
    <xf numFmtId="0" fontId="18" fillId="0" borderId="9" xfId="4" applyAlignment="1">
      <alignment horizontal="center"/>
    </xf>
    <xf numFmtId="0" fontId="19" fillId="0" borderId="10" xfId="5" applyAlignment="1">
      <alignment horizontal="center"/>
    </xf>
    <xf numFmtId="0" fontId="34" fillId="0" borderId="0" xfId="20" applyFont="1" applyAlignment="1">
      <alignment horizontal="center"/>
    </xf>
    <xf numFmtId="0" fontId="41" fillId="0" borderId="13" xfId="22" applyFont="1" applyBorder="1" applyAlignment="1">
      <alignment horizontal="center"/>
    </xf>
  </cellXfs>
  <cellStyles count="23">
    <cellStyle name="20% - Accent1" xfId="6" builtinId="30"/>
    <cellStyle name="20% - Accent6" xfId="9" builtinId="50"/>
    <cellStyle name="40% - Accent1" xfId="7" builtinId="31"/>
    <cellStyle name="Accent6" xfId="8" builtinId="49"/>
    <cellStyle name="Comma" xfId="2" builtinId="3"/>
    <cellStyle name="Comma 2 2" xfId="18" xr:uid="{2F38AB3F-7DF3-4A40-92F0-A702424B13E2}"/>
    <cellStyle name="Currency" xfId="3" builtinId="4"/>
    <cellStyle name="Currency 2" xfId="14" xr:uid="{17F9761A-8EFD-4CC5-9C91-4EFBB44F0A60}"/>
    <cellStyle name="Currency 2 2" xfId="19" xr:uid="{3F213E03-1FEB-4C99-B177-3BA8BBD4723F}"/>
    <cellStyle name="Heading 1" xfId="4" builtinId="16"/>
    <cellStyle name="Heading 1 2" xfId="12" xr:uid="{C1BC0C98-1213-45E7-8D13-40603344C971}"/>
    <cellStyle name="Heading 2" xfId="5" builtinId="17"/>
    <cellStyle name="Heading 2 2" xfId="13" xr:uid="{5A369C89-3907-41AD-AD6B-B71DFB518F18}"/>
    <cellStyle name="Normal" xfId="0" builtinId="0"/>
    <cellStyle name="Normal 2" xfId="11" xr:uid="{EB29FC65-E0C2-45C4-A829-F0635D79C929}"/>
    <cellStyle name="Normal 2 3" xfId="16" xr:uid="{F285FB65-F090-47D7-B217-FC3AF183EBCF}"/>
    <cellStyle name="Normal 3" xfId="17" xr:uid="{6B4B6D0D-D930-4608-B0A1-F51D71EF0482}"/>
    <cellStyle name="Normal 3 2" xfId="21" xr:uid="{D0E758D3-9992-4D21-90E2-11727F1DC7F1}"/>
    <cellStyle name="Normal 4" xfId="15" xr:uid="{6AEF3326-B71E-4C50-A267-6BDDDB2A22D1}"/>
    <cellStyle name="Normal 5" xfId="20" xr:uid="{7C811B6E-B3B9-478F-A9CD-8E5BD5E43BF0}"/>
    <cellStyle name="Normal 5 2" xfId="22" xr:uid="{C98F7F28-CD79-4038-86DC-372E391D640F}"/>
    <cellStyle name="Percent" xfId="1" builtinId="5"/>
    <cellStyle name="Title 2" xfId="10" xr:uid="{B52BDEA2-5A2B-4F74-8E81-9EEA39C9493A}"/>
  </cellStyles>
  <dxfs count="37">
    <dxf>
      <font>
        <color rgb="FF9C0006"/>
      </font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166" formatCode="&quot;$&quot;#,##0"/>
    </dxf>
    <dxf>
      <numFmt numFmtId="0" formatCode="General"/>
    </dxf>
    <dxf>
      <numFmt numFmtId="0" formatCode="General"/>
    </dxf>
    <dxf>
      <numFmt numFmtId="19" formatCode="m/d/yyyy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0.2499465926084170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9" formatCode="m/d/yyyy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&quot;$&quot;#,##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&quot;$&quot;#,##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'ProfitLoss 2'!$A$4</c:f>
              <c:strCache>
                <c:ptCount val="1"/>
                <c:pt idx="0">
                  <c:v>Allora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'ProfitLoss 2'!$B$3:$F$3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'ProfitLoss 2'!$B$4:$F$4</c:f>
              <c:numCache>
                <c:formatCode>General</c:formatCode>
                <c:ptCount val="5"/>
                <c:pt idx="0">
                  <c:v>2422</c:v>
                </c:pt>
                <c:pt idx="1">
                  <c:v>1297</c:v>
                </c:pt>
                <c:pt idx="2">
                  <c:v>499</c:v>
                </c:pt>
                <c:pt idx="3">
                  <c:v>519</c:v>
                </c:pt>
                <c:pt idx="4">
                  <c:v>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40-49D0-9411-9F16F936B561}"/>
            </c:ext>
          </c:extLst>
        </c:ser>
        <c:ser>
          <c:idx val="1"/>
          <c:order val="1"/>
          <c:tx>
            <c:strRef>
              <c:f>'ProfitLoss 2'!$A$5</c:f>
              <c:strCache>
                <c:ptCount val="1"/>
                <c:pt idx="0">
                  <c:v>Alorena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'ProfitLoss 2'!$B$3:$F$3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'ProfitLoss 2'!$B$5:$F$5</c:f>
              <c:numCache>
                <c:formatCode>General</c:formatCode>
                <c:ptCount val="5"/>
                <c:pt idx="0">
                  <c:v>1571</c:v>
                </c:pt>
                <c:pt idx="1">
                  <c:v>1546</c:v>
                </c:pt>
                <c:pt idx="2">
                  <c:v>1291</c:v>
                </c:pt>
                <c:pt idx="3">
                  <c:v>5405</c:v>
                </c:pt>
                <c:pt idx="4">
                  <c:v>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40-49D0-9411-9F16F936B561}"/>
            </c:ext>
          </c:extLst>
        </c:ser>
        <c:ser>
          <c:idx val="2"/>
          <c:order val="2"/>
          <c:tx>
            <c:strRef>
              <c:f>'ProfitLoss 2'!$A$6</c:f>
              <c:strCache>
                <c:ptCount val="1"/>
                <c:pt idx="0">
                  <c:v>Barnea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'ProfitLoss 2'!$B$3:$F$3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'ProfitLoss 2'!$B$6:$F$6</c:f>
              <c:numCache>
                <c:formatCode>General</c:formatCode>
                <c:ptCount val="5"/>
                <c:pt idx="0">
                  <c:v>1245</c:v>
                </c:pt>
                <c:pt idx="1">
                  <c:v>1444</c:v>
                </c:pt>
                <c:pt idx="2">
                  <c:v>394</c:v>
                </c:pt>
                <c:pt idx="3">
                  <c:v>369</c:v>
                </c:pt>
                <c:pt idx="4">
                  <c:v>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40-49D0-9411-9F16F936B561}"/>
            </c:ext>
          </c:extLst>
        </c:ser>
        <c:ser>
          <c:idx val="3"/>
          <c:order val="3"/>
          <c:tx>
            <c:strRef>
              <c:f>'ProfitLoss 2'!$A$7</c:f>
              <c:strCache>
                <c:ptCount val="1"/>
                <c:pt idx="0">
                  <c:v>Belgentier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'ProfitLoss 2'!$B$3:$F$3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'ProfitLoss 2'!$B$7:$F$7</c:f>
              <c:numCache>
                <c:formatCode>General</c:formatCode>
                <c:ptCount val="5"/>
                <c:pt idx="0">
                  <c:v>434</c:v>
                </c:pt>
                <c:pt idx="1">
                  <c:v>1538</c:v>
                </c:pt>
                <c:pt idx="2">
                  <c:v>730</c:v>
                </c:pt>
                <c:pt idx="3">
                  <c:v>3284</c:v>
                </c:pt>
                <c:pt idx="4">
                  <c:v>3253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40-49D0-9411-9F16F936B561}"/>
            </c:ext>
          </c:extLst>
        </c:ser>
        <c:ser>
          <c:idx val="4"/>
          <c:order val="4"/>
          <c:tx>
            <c:strRef>
              <c:f>'ProfitLoss 2'!$A$8</c:f>
              <c:strCache>
                <c:ptCount val="1"/>
                <c:pt idx="0">
                  <c:v>Canino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'ProfitLoss 2'!$B$3:$F$3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'ProfitLoss 2'!$B$8:$F$8</c:f>
              <c:numCache>
                <c:formatCode>General</c:formatCode>
                <c:ptCount val="5"/>
                <c:pt idx="0">
                  <c:v>1955</c:v>
                </c:pt>
                <c:pt idx="1">
                  <c:v>1899</c:v>
                </c:pt>
                <c:pt idx="2">
                  <c:v>433</c:v>
                </c:pt>
                <c:pt idx="3">
                  <c:v>497</c:v>
                </c:pt>
                <c:pt idx="4">
                  <c:v>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40-49D0-9411-9F16F936B561}"/>
            </c:ext>
          </c:extLst>
        </c:ser>
        <c:ser>
          <c:idx val="5"/>
          <c:order val="5"/>
          <c:tx>
            <c:strRef>
              <c:f>'ProfitLoss 2'!$A$9</c:f>
              <c:strCache>
                <c:ptCount val="1"/>
                <c:pt idx="0">
                  <c:v>Cantera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'ProfitLoss 2'!$B$3:$F$3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'ProfitLoss 2'!$B$9:$F$9</c:f>
              <c:numCache>
                <c:formatCode>General</c:formatCode>
                <c:ptCount val="5"/>
                <c:pt idx="0">
                  <c:v>1946</c:v>
                </c:pt>
                <c:pt idx="1">
                  <c:v>1736</c:v>
                </c:pt>
                <c:pt idx="2">
                  <c:v>586</c:v>
                </c:pt>
                <c:pt idx="3">
                  <c:v>-59</c:v>
                </c:pt>
                <c:pt idx="4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D40-49D0-9411-9F16F936B561}"/>
            </c:ext>
          </c:extLst>
        </c:ser>
        <c:ser>
          <c:idx val="6"/>
          <c:order val="6"/>
          <c:tx>
            <c:strRef>
              <c:f>'ProfitLoss 2'!$A$10</c:f>
              <c:strCache>
                <c:ptCount val="1"/>
                <c:pt idx="0">
                  <c:v>Cayet Noir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'ProfitLoss 2'!$B$3:$F$3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'ProfitLoss 2'!$B$10:$F$10</c:f>
              <c:numCache>
                <c:formatCode>General</c:formatCode>
                <c:ptCount val="5"/>
                <c:pt idx="0">
                  <c:v>1345</c:v>
                </c:pt>
                <c:pt idx="1">
                  <c:v>941</c:v>
                </c:pt>
                <c:pt idx="2">
                  <c:v>881</c:v>
                </c:pt>
                <c:pt idx="3">
                  <c:v>771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D40-49D0-9411-9F16F936B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1089568"/>
        <c:axId val="1298466800"/>
      </c:barChart>
      <c:dateAx>
        <c:axId val="10010895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66800"/>
        <c:crosses val="autoZero"/>
        <c:auto val="1"/>
        <c:lblOffset val="100"/>
        <c:baseTimeUnit val="months"/>
      </c:dateAx>
      <c:valAx>
        <c:axId val="129846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108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Mixture!$B$3</c:f>
              <c:strCache>
                <c:ptCount val="1"/>
                <c:pt idx="0">
                  <c:v>Coke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Mixture!$D$3:$E$3</c:f>
              <c:numCache>
                <c:formatCode>General</c:formatCode>
                <c:ptCount val="2"/>
                <c:pt idx="0">
                  <c:v>2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81-4C64-9927-4FDB29A55C1B}"/>
            </c:ext>
          </c:extLst>
        </c:ser>
        <c:ser>
          <c:idx val="1"/>
          <c:order val="1"/>
          <c:tx>
            <c:strRef>
              <c:f>Mixture!$B$4</c:f>
              <c:strCache>
                <c:ptCount val="1"/>
                <c:pt idx="0">
                  <c:v>Tissue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Mixture!$D$4:$E$4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81-4C64-9927-4FDB29A55C1B}"/>
            </c:ext>
          </c:extLst>
        </c:ser>
        <c:ser>
          <c:idx val="2"/>
          <c:order val="2"/>
          <c:tx>
            <c:strRef>
              <c:f>Mixture!$B$5</c:f>
              <c:strCache>
                <c:ptCount val="1"/>
                <c:pt idx="0">
                  <c:v>Tape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Mixture!$D$5:$E$5</c:f>
              <c:numCache>
                <c:formatCode>General</c:formatCode>
                <c:ptCount val="2"/>
                <c:pt idx="0">
                  <c:v>4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8C81-4C64-9927-4FDB29A55C1B}"/>
            </c:ext>
          </c:extLst>
        </c:ser>
        <c:ser>
          <c:idx val="3"/>
          <c:order val="3"/>
          <c:tx>
            <c:strRef>
              <c:f>Mixture!$B$6</c:f>
              <c:strCache>
                <c:ptCount val="1"/>
                <c:pt idx="0">
                  <c:v>Grapes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Mixture!$D$6:$E$6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8C81-4C64-9927-4FDB29A55C1B}"/>
            </c:ext>
          </c:extLst>
        </c:ser>
        <c:ser>
          <c:idx val="4"/>
          <c:order val="4"/>
          <c:tx>
            <c:strRef>
              <c:f>Mixture!$B$7</c:f>
              <c:strCache>
                <c:ptCount val="1"/>
                <c:pt idx="0">
                  <c:v>Brownies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Mixture!$D$7:$E$7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C81-4C64-9927-4FDB29A55C1B}"/>
            </c:ext>
          </c:extLst>
        </c:ser>
        <c:ser>
          <c:idx val="5"/>
          <c:order val="5"/>
          <c:tx>
            <c:strRef>
              <c:f>Mixture!$B$8</c:f>
              <c:strCache>
                <c:ptCount val="1"/>
                <c:pt idx="0">
                  <c:v>Red Wine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Mixture!$D$8:$E$8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8C81-4C64-9927-4FDB29A55C1B}"/>
            </c:ext>
          </c:extLst>
        </c:ser>
        <c:ser>
          <c:idx val="6"/>
          <c:order val="6"/>
          <c:tx>
            <c:strRef>
              <c:f>Mixture!$B$9</c:f>
              <c:strCache>
                <c:ptCount val="1"/>
                <c:pt idx="0">
                  <c:v>White Wine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Mixture!$D$9:$E$9</c:f>
              <c:numCache>
                <c:formatCode>General</c:formatCode>
                <c:ptCount val="2"/>
                <c:pt idx="0">
                  <c:v>12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8C81-4C64-9927-4FDB29A55C1B}"/>
            </c:ext>
          </c:extLst>
        </c:ser>
        <c:ser>
          <c:idx val="7"/>
          <c:order val="7"/>
          <c:tx>
            <c:strRef>
              <c:f>Mixture!$B$10</c:f>
              <c:strCache>
                <c:ptCount val="1"/>
                <c:pt idx="0">
                  <c:v>Soap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Mixture!$D$10:$E$10</c:f>
              <c:numCache>
                <c:formatCode>General</c:formatCode>
                <c:ptCount val="2"/>
                <c:pt idx="0">
                  <c:v>34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8C81-4C64-9927-4FDB29A55C1B}"/>
            </c:ext>
          </c:extLst>
        </c:ser>
        <c:ser>
          <c:idx val="8"/>
          <c:order val="8"/>
          <c:tx>
            <c:strRef>
              <c:f>Mixture!$B$11</c:f>
              <c:strCache>
                <c:ptCount val="1"/>
                <c:pt idx="0">
                  <c:v>Spagetti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Mixture!$D$11:$E$11</c:f>
              <c:numCache>
                <c:formatCode>General</c:formatCode>
                <c:ptCount val="2"/>
                <c:pt idx="0">
                  <c:v>44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8C81-4C64-9927-4FDB29A55C1B}"/>
            </c:ext>
          </c:extLst>
        </c:ser>
        <c:ser>
          <c:idx val="9"/>
          <c:order val="9"/>
          <c:tx>
            <c:strRef>
              <c:f>Mixture!$B$12</c:f>
              <c:strCache>
                <c:ptCount val="1"/>
                <c:pt idx="0">
                  <c:v>olives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Mixture!$D$12:$E$12</c:f>
              <c:numCache>
                <c:formatCode>General</c:formatCode>
                <c:ptCount val="2"/>
                <c:pt idx="0">
                  <c:v>12</c:v>
                </c:pt>
                <c:pt idx="1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8C81-4C64-9927-4FDB29A55C1B}"/>
            </c:ext>
          </c:extLst>
        </c:ser>
        <c:ser>
          <c:idx val="10"/>
          <c:order val="10"/>
          <c:tx>
            <c:strRef>
              <c:f>Mixture!$B$13</c:f>
              <c:strCache>
                <c:ptCount val="1"/>
                <c:pt idx="0">
                  <c:v>cheese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Mixture!$D$13:$E$13</c:f>
              <c:numCache>
                <c:formatCode>General</c:formatCode>
                <c:ptCount val="2"/>
                <c:pt idx="0">
                  <c:v>7</c:v>
                </c:pt>
                <c:pt idx="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8C81-4C64-9927-4FDB29A55C1B}"/>
            </c:ext>
          </c:extLst>
        </c:ser>
        <c:ser>
          <c:idx val="11"/>
          <c:order val="11"/>
          <c:tx>
            <c:strRef>
              <c:f>Mixture!$B$14</c:f>
              <c:strCache>
                <c:ptCount val="1"/>
                <c:pt idx="0">
                  <c:v>Apples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Mixture!$D$14:$E$14</c:f>
              <c:numCache>
                <c:formatCode>General</c:formatCode>
                <c:ptCount val="2"/>
                <c:pt idx="0">
                  <c:v>6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8C81-4C64-9927-4FDB29A55C1B}"/>
            </c:ext>
          </c:extLst>
        </c:ser>
        <c:ser>
          <c:idx val="12"/>
          <c:order val="12"/>
          <c:tx>
            <c:strRef>
              <c:f>Mixture!$B$15</c:f>
              <c:strCache>
                <c:ptCount val="1"/>
                <c:pt idx="0">
                  <c:v>Granolia Bars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Mixture!$D$15:$E$15</c:f>
              <c:numCache>
                <c:formatCode>General</c:formatCode>
                <c:ptCount val="2"/>
                <c:pt idx="0">
                  <c:v>23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8C81-4C64-9927-4FDB29A55C1B}"/>
            </c:ext>
          </c:extLst>
        </c:ser>
        <c:ser>
          <c:idx val="13"/>
          <c:order val="13"/>
          <c:tx>
            <c:strRef>
              <c:f>Mixture!$B$16</c:f>
              <c:strCache>
                <c:ptCount val="1"/>
                <c:pt idx="0">
                  <c:v>Ketchup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Mixture!$D$16:$E$16</c:f>
              <c:numCache>
                <c:formatCode>General</c:formatCode>
                <c:ptCount val="2"/>
                <c:pt idx="0">
                  <c:v>43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8C81-4C64-9927-4FDB29A55C1B}"/>
            </c:ext>
          </c:extLst>
        </c:ser>
        <c:ser>
          <c:idx val="14"/>
          <c:order val="14"/>
          <c:tx>
            <c:strRef>
              <c:f>Mixture!$B$17</c:f>
              <c:strCache>
                <c:ptCount val="1"/>
                <c:pt idx="0">
                  <c:v>Mustard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Mixture!$D$17:$E$17</c:f>
              <c:numCache>
                <c:formatCode>General</c:formatCode>
                <c:ptCount val="2"/>
                <c:pt idx="0">
                  <c:v>12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8C81-4C64-9927-4FDB29A55C1B}"/>
            </c:ext>
          </c:extLst>
        </c:ser>
        <c:ser>
          <c:idx val="15"/>
          <c:order val="15"/>
          <c:tx>
            <c:strRef>
              <c:f>Mixture!$B$18</c:f>
              <c:strCache>
                <c:ptCount val="1"/>
                <c:pt idx="0">
                  <c:v>Captain Crunch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Mixture!$D$18:$E$18</c:f>
              <c:numCache>
                <c:formatCode>General</c:formatCode>
                <c:ptCount val="2"/>
                <c:pt idx="0">
                  <c:v>67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8C81-4C64-9927-4FDB29A55C1B}"/>
            </c:ext>
          </c:extLst>
        </c:ser>
        <c:ser>
          <c:idx val="16"/>
          <c:order val="16"/>
          <c:tx>
            <c:strRef>
              <c:f>Mixture!$B$19</c:f>
              <c:strCache>
                <c:ptCount val="1"/>
                <c:pt idx="0">
                  <c:v>Bagels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Mixture!$D$19:$E$19</c:f>
              <c:numCache>
                <c:formatCode>General</c:formatCode>
                <c:ptCount val="2"/>
                <c:pt idx="0">
                  <c:v>22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8C81-4C64-9927-4FDB29A55C1B}"/>
            </c:ext>
          </c:extLst>
        </c:ser>
        <c:ser>
          <c:idx val="17"/>
          <c:order val="17"/>
          <c:tx>
            <c:strRef>
              <c:f>Mixture!$B$20</c:f>
              <c:strCache>
                <c:ptCount val="1"/>
                <c:pt idx="0">
                  <c:v>Hot Dog buns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Mixture!$D$20:$E$20</c:f>
              <c:numCache>
                <c:formatCode>General</c:formatCode>
                <c:ptCount val="2"/>
                <c:pt idx="0">
                  <c:v>33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8C81-4C64-9927-4FDB29A55C1B}"/>
            </c:ext>
          </c:extLst>
        </c:ser>
        <c:ser>
          <c:idx val="18"/>
          <c:order val="18"/>
          <c:tx>
            <c:strRef>
              <c:f>Mixture!$B$21</c:f>
              <c:strCache>
                <c:ptCount val="1"/>
                <c:pt idx="0">
                  <c:v>Pears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Mixture!$D$21:$E$21</c:f>
              <c:numCache>
                <c:formatCode>General</c:formatCode>
                <c:ptCount val="2"/>
                <c:pt idx="0">
                  <c:v>23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8C81-4C64-9927-4FDB29A55C1B}"/>
            </c:ext>
          </c:extLst>
        </c:ser>
        <c:ser>
          <c:idx val="19"/>
          <c:order val="19"/>
          <c:tx>
            <c:strRef>
              <c:f>Mixture!$B$22</c:f>
              <c:strCache>
                <c:ptCount val="1"/>
                <c:pt idx="0">
                  <c:v>Apple Juice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Mixture!$D$22:$E$22</c:f>
              <c:numCache>
                <c:formatCode>General</c:formatCode>
                <c:ptCount val="2"/>
                <c:pt idx="0">
                  <c:v>45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8C81-4C64-9927-4FDB29A55C1B}"/>
            </c:ext>
          </c:extLst>
        </c:ser>
        <c:ser>
          <c:idx val="20"/>
          <c:order val="20"/>
          <c:tx>
            <c:strRef>
              <c:f>Mixture!$B$23</c:f>
              <c:strCache>
                <c:ptCount val="1"/>
                <c:pt idx="0">
                  <c:v>Grape Juice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Mixture!$D$23:$E$23</c:f>
              <c:numCache>
                <c:formatCode>General</c:formatCode>
                <c:ptCount val="2"/>
                <c:pt idx="0">
                  <c:v>76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8C81-4C64-9927-4FDB29A55C1B}"/>
            </c:ext>
          </c:extLst>
        </c:ser>
        <c:ser>
          <c:idx val="21"/>
          <c:order val="21"/>
          <c:tx>
            <c:strRef>
              <c:f>Mixture!$B$24</c:f>
              <c:strCache>
                <c:ptCount val="1"/>
                <c:pt idx="0">
                  <c:v>Peanuts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Mixture!$D$24:$E$24</c:f>
              <c:numCache>
                <c:formatCode>General</c:formatCode>
                <c:ptCount val="2"/>
                <c:pt idx="0">
                  <c:v>44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8C81-4C64-9927-4FDB29A55C1B}"/>
            </c:ext>
          </c:extLst>
        </c:ser>
        <c:ser>
          <c:idx val="22"/>
          <c:order val="22"/>
          <c:tx>
            <c:strRef>
              <c:f>Mixture!$B$25</c:f>
              <c:strCache>
                <c:ptCount val="1"/>
                <c:pt idx="0">
                  <c:v>Potato Chips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Mixture!$D$25:$E$25</c:f>
              <c:numCache>
                <c:formatCode>General</c:formatCode>
                <c:ptCount val="2"/>
                <c:pt idx="0">
                  <c:v>34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8C81-4C64-9927-4FDB29A55C1B}"/>
            </c:ext>
          </c:extLst>
        </c:ser>
        <c:ser>
          <c:idx val="23"/>
          <c:order val="23"/>
          <c:tx>
            <c:strRef>
              <c:f>Mixture!$B$26</c:f>
              <c:strCache>
                <c:ptCount val="1"/>
                <c:pt idx="0">
                  <c:v>Pretzels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Mixture!$D$26:$E$26</c:f>
              <c:numCache>
                <c:formatCode>General</c:formatCode>
                <c:ptCount val="2"/>
                <c:pt idx="0">
                  <c:v>23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8C81-4C64-9927-4FDB29A55C1B}"/>
            </c:ext>
          </c:extLst>
        </c:ser>
        <c:ser>
          <c:idx val="24"/>
          <c:order val="24"/>
          <c:tx>
            <c:strRef>
              <c:f>Mixture!$B$27</c:f>
              <c:strCache>
                <c:ptCount val="1"/>
                <c:pt idx="0">
                  <c:v>Relish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Mixture!$D$27:$E$27</c:f>
              <c:numCache>
                <c:formatCode>General</c:formatCode>
                <c:ptCount val="2"/>
                <c:pt idx="0">
                  <c:v>22</c:v>
                </c:pt>
                <c:pt idx="1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8C81-4C64-9927-4FDB29A55C1B}"/>
            </c:ext>
          </c:extLst>
        </c:ser>
        <c:ser>
          <c:idx val="25"/>
          <c:order val="25"/>
          <c:tx>
            <c:strRef>
              <c:f>Mixture!$B$28</c:f>
              <c:strCache>
                <c:ptCount val="1"/>
                <c:pt idx="0">
                  <c:v>Mayo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Mixture!$D$28:$E$28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8C81-4C64-9927-4FDB29A55C1B}"/>
            </c:ext>
          </c:extLst>
        </c:ser>
        <c:ser>
          <c:idx val="26"/>
          <c:order val="26"/>
          <c:tx>
            <c:strRef>
              <c:f>Mixture!$B$29</c:f>
              <c:strCache>
                <c:ptCount val="1"/>
                <c:pt idx="0">
                  <c:v>Q-Tips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Mixture!$D$2:$E$2</c:f>
              <c:strCache>
                <c:ptCount val="2"/>
                <c:pt idx="0">
                  <c:v>UNITS IN STOCK</c:v>
                </c:pt>
                <c:pt idx="1">
                  <c:v>UNITS ON ORDER</c:v>
                </c:pt>
              </c:strCache>
            </c:strRef>
          </c:cat>
          <c:val>
            <c:numRef>
              <c:f>Mixture!$D$29:$E$29</c:f>
              <c:numCache>
                <c:formatCode>General</c:formatCode>
                <c:ptCount val="2"/>
                <c:pt idx="0">
                  <c:v>34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8C81-4C64-9927-4FDB29A55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50452928"/>
        <c:axId val="750453344"/>
        <c:axId val="0"/>
      </c:bar3DChart>
      <c:catAx>
        <c:axId val="75045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453344"/>
        <c:crosses val="autoZero"/>
        <c:auto val="1"/>
        <c:lblAlgn val="ctr"/>
        <c:lblOffset val="100"/>
        <c:noMultiLvlLbl val="0"/>
      </c:catAx>
      <c:valAx>
        <c:axId val="75045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45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'Travel Expenses'!$B$7</c:f>
              <c:strCache>
                <c:ptCount val="1"/>
                <c:pt idx="0">
                  <c:v>October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'Travel Expenses'!$A$8:$A$14</c:f>
              <c:strCache>
                <c:ptCount val="7"/>
                <c:pt idx="0">
                  <c:v>San Francisco</c:v>
                </c:pt>
                <c:pt idx="1">
                  <c:v>Los Angeles</c:v>
                </c:pt>
                <c:pt idx="2">
                  <c:v>Philadelphia</c:v>
                </c:pt>
                <c:pt idx="3">
                  <c:v>Chicago</c:v>
                </c:pt>
                <c:pt idx="4">
                  <c:v>Atlanta</c:v>
                </c:pt>
                <c:pt idx="5">
                  <c:v>Dallas</c:v>
                </c:pt>
                <c:pt idx="6">
                  <c:v>Boston</c:v>
                </c:pt>
              </c:strCache>
            </c:strRef>
          </c:cat>
          <c:val>
            <c:numRef>
              <c:f>'Travel Expenses'!$B$8:$B$14</c:f>
              <c:numCache>
                <c:formatCode>#,##0</c:formatCode>
                <c:ptCount val="7"/>
                <c:pt idx="0" formatCode="&quot;$&quot;#,##0">
                  <c:v>6100</c:v>
                </c:pt>
                <c:pt idx="1">
                  <c:v>5425</c:v>
                </c:pt>
                <c:pt idx="2">
                  <c:v>1100</c:v>
                </c:pt>
                <c:pt idx="3">
                  <c:v>1597</c:v>
                </c:pt>
                <c:pt idx="4">
                  <c:v>3651</c:v>
                </c:pt>
                <c:pt idx="5">
                  <c:v>7532</c:v>
                </c:pt>
                <c:pt idx="6">
                  <c:v>2589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24-4C40-81C7-2200D364896A}"/>
            </c:ext>
          </c:extLst>
        </c:ser>
        <c:ser>
          <c:idx val="1"/>
          <c:order val="1"/>
          <c:tx>
            <c:strRef>
              <c:f>'Travel Expenses'!$C$7</c:f>
              <c:strCache>
                <c:ptCount val="1"/>
                <c:pt idx="0">
                  <c:v>November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'Travel Expenses'!$A$8:$A$14</c:f>
              <c:strCache>
                <c:ptCount val="7"/>
                <c:pt idx="0">
                  <c:v>San Francisco</c:v>
                </c:pt>
                <c:pt idx="1">
                  <c:v>Los Angeles</c:v>
                </c:pt>
                <c:pt idx="2">
                  <c:v>Philadelphia</c:v>
                </c:pt>
                <c:pt idx="3">
                  <c:v>Chicago</c:v>
                </c:pt>
                <c:pt idx="4">
                  <c:v>Atlanta</c:v>
                </c:pt>
                <c:pt idx="5">
                  <c:v>Dallas</c:v>
                </c:pt>
                <c:pt idx="6">
                  <c:v>Boston</c:v>
                </c:pt>
              </c:strCache>
            </c:strRef>
          </c:cat>
          <c:val>
            <c:numRef>
              <c:f>'Travel Expenses'!$C$8:$C$14</c:f>
              <c:numCache>
                <c:formatCode>#,##0</c:formatCode>
                <c:ptCount val="7"/>
                <c:pt idx="0" formatCode="&quot;$&quot;#,##0">
                  <c:v>3421</c:v>
                </c:pt>
                <c:pt idx="1">
                  <c:v>9568</c:v>
                </c:pt>
                <c:pt idx="2">
                  <c:v>1190</c:v>
                </c:pt>
                <c:pt idx="3">
                  <c:v>3578</c:v>
                </c:pt>
                <c:pt idx="4">
                  <c:v>4127</c:v>
                </c:pt>
                <c:pt idx="5">
                  <c:v>6541</c:v>
                </c:pt>
                <c:pt idx="6">
                  <c:v>2080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24-4C40-81C7-2200D364896A}"/>
            </c:ext>
          </c:extLst>
        </c:ser>
        <c:ser>
          <c:idx val="2"/>
          <c:order val="2"/>
          <c:tx>
            <c:strRef>
              <c:f>'Travel Expenses'!$D$7</c:f>
              <c:strCache>
                <c:ptCount val="1"/>
                <c:pt idx="0">
                  <c:v>December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'Travel Expenses'!$A$8:$A$14</c:f>
              <c:strCache>
                <c:ptCount val="7"/>
                <c:pt idx="0">
                  <c:v>San Francisco</c:v>
                </c:pt>
                <c:pt idx="1">
                  <c:v>Los Angeles</c:v>
                </c:pt>
                <c:pt idx="2">
                  <c:v>Philadelphia</c:v>
                </c:pt>
                <c:pt idx="3">
                  <c:v>Chicago</c:v>
                </c:pt>
                <c:pt idx="4">
                  <c:v>Atlanta</c:v>
                </c:pt>
                <c:pt idx="5">
                  <c:v>Dallas</c:v>
                </c:pt>
                <c:pt idx="6">
                  <c:v>Boston</c:v>
                </c:pt>
              </c:strCache>
            </c:strRef>
          </c:cat>
          <c:val>
            <c:numRef>
              <c:f>'Travel Expenses'!$D$8:$D$14</c:f>
              <c:numCache>
                <c:formatCode>#,##0</c:formatCode>
                <c:ptCount val="7"/>
                <c:pt idx="0" formatCode="&quot;$&quot;#,##0">
                  <c:v>4583</c:v>
                </c:pt>
                <c:pt idx="1">
                  <c:v>8862</c:v>
                </c:pt>
                <c:pt idx="2">
                  <c:v>1253</c:v>
                </c:pt>
                <c:pt idx="3">
                  <c:v>2569</c:v>
                </c:pt>
                <c:pt idx="4">
                  <c:v>6289</c:v>
                </c:pt>
                <c:pt idx="5">
                  <c:v>8523</c:v>
                </c:pt>
                <c:pt idx="6">
                  <c:v>3874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24-4C40-81C7-2200D3648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8378767"/>
        <c:axId val="318368367"/>
        <c:axId val="0"/>
      </c:bar3DChart>
      <c:catAx>
        <c:axId val="31837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368367"/>
        <c:crosses val="autoZero"/>
        <c:auto val="1"/>
        <c:lblAlgn val="ctr"/>
        <c:lblOffset val="100"/>
        <c:noMultiLvlLbl val="0"/>
      </c:catAx>
      <c:valAx>
        <c:axId val="318368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37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306387</xdr:colOff>
      <xdr:row>9</xdr:row>
      <xdr:rowOff>47625</xdr:rowOff>
    </xdr:from>
    <xdr:to>
      <xdr:col>19</xdr:col>
      <xdr:colOff>477837</xdr:colOff>
      <xdr:row>24</xdr:row>
      <xdr:rowOff>73025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65AF83F-752D-4BE8-B4B8-80AACC9666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5</xdr:row>
      <xdr:rowOff>9524</xdr:rowOff>
    </xdr:from>
    <xdr:to>
      <xdr:col>19</xdr:col>
      <xdr:colOff>238125</xdr:colOff>
      <xdr:row>26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4A8EFB-513D-45E3-B46B-5888309AC5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434975</xdr:colOff>
      <xdr:row>4</xdr:row>
      <xdr:rowOff>130175</xdr:rowOff>
    </xdr:from>
    <xdr:to>
      <xdr:col>16</xdr:col>
      <xdr:colOff>606425</xdr:colOff>
      <xdr:row>19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D963BD-65DC-4F42-9E16-E290A13B9F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y%20Excel%202013%20Challen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yex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nifer\Documents\_from%20lynda%20drive\EXCEL\02_07%20Challenge%20Exercis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nifer\Documents\_from%20lynda%20drive\Excel%202016%20Expert\Exercises\Chapter%204\04_09%20Challeng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nifer\Documents\_from%20lynda%20drive\Excel%202016%20Expert\Exercises\Chapter%203\03_07%20Challen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New Clients 2015"/>
      <sheetName val="2015 Orders"/>
      <sheetName val="Employee Data"/>
      <sheetName val="Shelley's Spices 2015"/>
      <sheetName val="Shelley's Spices 2016"/>
    </sheetNames>
    <sheetDataSet>
      <sheetData sheetId="0"/>
      <sheetData sheetId="1"/>
      <sheetData sheetId="2"/>
      <sheetData sheetId="3"/>
      <sheetData sheetId="4">
        <row r="3">
          <cell r="B3">
            <v>21546</v>
          </cell>
          <cell r="C3">
            <v>56987</v>
          </cell>
          <cell r="D3">
            <v>54862</v>
          </cell>
          <cell r="E3">
            <v>89654</v>
          </cell>
        </row>
        <row r="4">
          <cell r="B4">
            <v>21548</v>
          </cell>
          <cell r="C4">
            <v>8547</v>
          </cell>
          <cell r="D4">
            <v>5495</v>
          </cell>
          <cell r="E4">
            <v>1475</v>
          </cell>
        </row>
        <row r="5">
          <cell r="B5">
            <v>12548</v>
          </cell>
          <cell r="C5">
            <v>14758</v>
          </cell>
          <cell r="D5">
            <v>14856</v>
          </cell>
          <cell r="E5">
            <v>25945</v>
          </cell>
        </row>
        <row r="6">
          <cell r="B6">
            <v>3259</v>
          </cell>
          <cell r="C6">
            <v>2314</v>
          </cell>
          <cell r="D6">
            <v>5961</v>
          </cell>
          <cell r="E6">
            <v>5689</v>
          </cell>
        </row>
        <row r="7">
          <cell r="B7">
            <v>14795</v>
          </cell>
          <cell r="C7">
            <v>98547</v>
          </cell>
          <cell r="D7">
            <v>65893</v>
          </cell>
          <cell r="E7">
            <v>14569</v>
          </cell>
        </row>
        <row r="8">
          <cell r="B8">
            <v>25483</v>
          </cell>
          <cell r="C8">
            <v>25941</v>
          </cell>
          <cell r="D8">
            <v>32685</v>
          </cell>
          <cell r="E8">
            <v>12372</v>
          </cell>
        </row>
        <row r="9">
          <cell r="B9">
            <v>9523</v>
          </cell>
          <cell r="C9">
            <v>6125</v>
          </cell>
          <cell r="D9">
            <v>5214</v>
          </cell>
          <cell r="E9">
            <v>9548</v>
          </cell>
        </row>
        <row r="10">
          <cell r="B10">
            <v>12458</v>
          </cell>
          <cell r="C10">
            <v>54215</v>
          </cell>
          <cell r="D10">
            <v>51248</v>
          </cell>
          <cell r="E10">
            <v>63259</v>
          </cell>
        </row>
        <row r="11">
          <cell r="B11">
            <v>12548</v>
          </cell>
          <cell r="C11">
            <v>54126</v>
          </cell>
          <cell r="D11">
            <v>45630</v>
          </cell>
          <cell r="E11">
            <v>85460</v>
          </cell>
        </row>
        <row r="12">
          <cell r="B12">
            <v>54896</v>
          </cell>
          <cell r="C12">
            <v>62359</v>
          </cell>
          <cell r="D12">
            <v>75462</v>
          </cell>
          <cell r="E12">
            <v>85423</v>
          </cell>
        </row>
        <row r="13">
          <cell r="B13">
            <v>23555</v>
          </cell>
          <cell r="C13">
            <v>30569</v>
          </cell>
          <cell r="D13">
            <v>41256</v>
          </cell>
          <cell r="E13">
            <v>51263</v>
          </cell>
        </row>
        <row r="14">
          <cell r="B14">
            <v>30257</v>
          </cell>
          <cell r="C14">
            <v>12536</v>
          </cell>
          <cell r="D14">
            <v>56321</v>
          </cell>
          <cell r="E14">
            <v>53210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tLoss 2"/>
      <sheetName val="Grades"/>
      <sheetName val="International"/>
      <sheetName val="Employee"/>
      <sheetName val="Mixture"/>
      <sheetName val="FORMULAS"/>
      <sheetName val="Clients"/>
      <sheetName val="find and replace"/>
      <sheetName val="FORMS"/>
      <sheetName val="Students"/>
      <sheetName val="2016 Sales Report"/>
      <sheetName val="2016 Cake Sales"/>
      <sheetName val="Travel Expenses"/>
      <sheetName val="2017"/>
      <sheetName val="myCHART"/>
      <sheetName val="2017 Student Roster"/>
    </sheetNames>
    <sheetDataSet>
      <sheetData sheetId="0"/>
      <sheetData sheetId="1"/>
      <sheetData sheetId="2">
        <row r="1">
          <cell r="K1">
            <v>7.0000000000000007E-2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Team Sales 2015"/>
      <sheetName val="Team Sales 2016"/>
      <sheetName val="Total 2015 Sales"/>
    </sheetNames>
    <sheetDataSet>
      <sheetData sheetId="0"/>
      <sheetData sheetId="1">
        <row r="5">
          <cell r="B5">
            <v>15982</v>
          </cell>
          <cell r="C5">
            <v>16892</v>
          </cell>
          <cell r="D5">
            <v>18215</v>
          </cell>
          <cell r="E5">
            <v>20212</v>
          </cell>
        </row>
        <row r="6">
          <cell r="B6">
            <v>16895</v>
          </cell>
          <cell r="C6">
            <v>17215</v>
          </cell>
          <cell r="D6">
            <v>19325</v>
          </cell>
          <cell r="E6">
            <v>25147</v>
          </cell>
        </row>
        <row r="7">
          <cell r="B7">
            <v>14632</v>
          </cell>
          <cell r="C7">
            <v>16254</v>
          </cell>
          <cell r="D7">
            <v>18563</v>
          </cell>
          <cell r="E7">
            <v>24263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EE Data"/>
      <sheetName val="Project 1"/>
      <sheetName val="DISCLAIMER"/>
    </sheetNames>
    <sheetDataSet>
      <sheetData sheetId="0"/>
      <sheetData sheetId="1">
        <row r="7">
          <cell r="E7" t="str">
            <v>DATE OF HIRE</v>
          </cell>
          <cell r="J7" t="str">
            <v>GROSS PAY</v>
          </cell>
        </row>
        <row r="8">
          <cell r="E8">
            <v>40385</v>
          </cell>
          <cell r="J8">
            <v>1333.5</v>
          </cell>
        </row>
        <row r="9">
          <cell r="E9">
            <v>42528</v>
          </cell>
          <cell r="J9">
            <v>950</v>
          </cell>
        </row>
        <row r="10">
          <cell r="E10">
            <v>39075</v>
          </cell>
          <cell r="J10">
            <v>1597.5</v>
          </cell>
        </row>
        <row r="11">
          <cell r="E11">
            <v>38538</v>
          </cell>
          <cell r="J11">
            <v>1004.65</v>
          </cell>
        </row>
        <row r="12">
          <cell r="E12">
            <v>42533</v>
          </cell>
          <cell r="J12">
            <v>1096</v>
          </cell>
        </row>
        <row r="13">
          <cell r="E13">
            <v>40699</v>
          </cell>
          <cell r="J13">
            <v>1365</v>
          </cell>
        </row>
        <row r="14">
          <cell r="E14">
            <v>39870</v>
          </cell>
          <cell r="J14">
            <v>948.5</v>
          </cell>
        </row>
        <row r="15">
          <cell r="E15">
            <v>38822</v>
          </cell>
          <cell r="J15">
            <v>1920</v>
          </cell>
        </row>
        <row r="16">
          <cell r="E16">
            <v>40210</v>
          </cell>
          <cell r="J16">
            <v>1004.65</v>
          </cell>
        </row>
        <row r="17">
          <cell r="E17">
            <v>40542</v>
          </cell>
          <cell r="J17">
            <v>1460</v>
          </cell>
        </row>
        <row r="18">
          <cell r="E18">
            <v>38207</v>
          </cell>
          <cell r="J18">
            <v>1004.65</v>
          </cell>
        </row>
        <row r="19">
          <cell r="E19">
            <v>40273</v>
          </cell>
          <cell r="J19">
            <v>656</v>
          </cell>
        </row>
        <row r="20">
          <cell r="E20">
            <v>40568</v>
          </cell>
          <cell r="J20">
            <v>1775</v>
          </cell>
        </row>
        <row r="21">
          <cell r="E21">
            <v>42502</v>
          </cell>
          <cell r="J21">
            <v>888.8</v>
          </cell>
        </row>
        <row r="22">
          <cell r="E22">
            <v>39243</v>
          </cell>
          <cell r="J22">
            <v>1104</v>
          </cell>
        </row>
        <row r="23">
          <cell r="E23">
            <v>42654</v>
          </cell>
          <cell r="J23">
            <v>1952.5</v>
          </cell>
        </row>
        <row r="24">
          <cell r="E24">
            <v>38479</v>
          </cell>
          <cell r="J24">
            <v>1480</v>
          </cell>
        </row>
        <row r="25">
          <cell r="E25">
            <v>39435</v>
          </cell>
          <cell r="J25">
            <v>1480</v>
          </cell>
        </row>
        <row r="26">
          <cell r="E26">
            <v>39256</v>
          </cell>
          <cell r="J26">
            <v>1200</v>
          </cell>
        </row>
        <row r="27">
          <cell r="E27">
            <v>37823</v>
          </cell>
          <cell r="J27">
            <v>976.25</v>
          </cell>
        </row>
        <row r="28">
          <cell r="E28">
            <v>38019</v>
          </cell>
          <cell r="J28">
            <v>950</v>
          </cell>
        </row>
        <row r="29">
          <cell r="E29">
            <v>38034</v>
          </cell>
          <cell r="J29">
            <v>588</v>
          </cell>
        </row>
        <row r="30">
          <cell r="E30">
            <v>40610</v>
          </cell>
          <cell r="J30">
            <v>2400</v>
          </cell>
        </row>
        <row r="31">
          <cell r="E31">
            <v>38085</v>
          </cell>
          <cell r="J31">
            <v>2080</v>
          </cell>
        </row>
        <row r="32">
          <cell r="E32">
            <v>42323</v>
          </cell>
          <cell r="J32">
            <v>1220</v>
          </cell>
        </row>
        <row r="33">
          <cell r="E33">
            <v>40759</v>
          </cell>
          <cell r="J33">
            <v>656</v>
          </cell>
        </row>
        <row r="34">
          <cell r="E34">
            <v>40855</v>
          </cell>
          <cell r="J34">
            <v>1380</v>
          </cell>
        </row>
        <row r="35">
          <cell r="E35">
            <v>40040</v>
          </cell>
          <cell r="J35">
            <v>1480</v>
          </cell>
        </row>
        <row r="36">
          <cell r="E36">
            <v>42631</v>
          </cell>
          <cell r="J36">
            <v>1800</v>
          </cell>
        </row>
        <row r="37">
          <cell r="E37">
            <v>38216</v>
          </cell>
          <cell r="J37">
            <v>656</v>
          </cell>
        </row>
        <row r="38">
          <cell r="E38">
            <v>38222</v>
          </cell>
          <cell r="J38">
            <v>1460</v>
          </cell>
        </row>
        <row r="39">
          <cell r="E39">
            <v>40160</v>
          </cell>
          <cell r="J39">
            <v>588</v>
          </cell>
        </row>
        <row r="40">
          <cell r="E40">
            <v>40579</v>
          </cell>
          <cell r="J40">
            <v>948.5</v>
          </cell>
        </row>
        <row r="41">
          <cell r="E41">
            <v>40402</v>
          </cell>
          <cell r="J41">
            <v>1750</v>
          </cell>
        </row>
        <row r="42">
          <cell r="E42">
            <v>41948</v>
          </cell>
          <cell r="J42">
            <v>1380</v>
          </cell>
        </row>
        <row r="43">
          <cell r="E43">
            <v>39411</v>
          </cell>
          <cell r="J43">
            <v>1952.5</v>
          </cell>
        </row>
        <row r="44">
          <cell r="E44">
            <v>38868</v>
          </cell>
          <cell r="J44">
            <v>950</v>
          </cell>
        </row>
        <row r="45">
          <cell r="E45">
            <v>39334</v>
          </cell>
          <cell r="J45">
            <v>634.25</v>
          </cell>
        </row>
        <row r="46">
          <cell r="E46">
            <v>42538</v>
          </cell>
          <cell r="J46">
            <v>1159</v>
          </cell>
        </row>
        <row r="47">
          <cell r="E47">
            <v>39390</v>
          </cell>
          <cell r="J47">
            <v>1159</v>
          </cell>
        </row>
        <row r="48">
          <cell r="E48">
            <v>42509</v>
          </cell>
          <cell r="J48">
            <v>928.8</v>
          </cell>
        </row>
        <row r="49">
          <cell r="E49">
            <v>42381</v>
          </cell>
          <cell r="J49">
            <v>1800</v>
          </cell>
        </row>
        <row r="50">
          <cell r="E50">
            <v>42452</v>
          </cell>
          <cell r="J50">
            <v>1365</v>
          </cell>
        </row>
        <row r="51">
          <cell r="E51">
            <v>38268</v>
          </cell>
          <cell r="J51">
            <v>1480</v>
          </cell>
        </row>
        <row r="52">
          <cell r="E52">
            <v>42734</v>
          </cell>
          <cell r="J52">
            <v>656</v>
          </cell>
        </row>
        <row r="53">
          <cell r="E53">
            <v>42709</v>
          </cell>
          <cell r="J53">
            <v>333.25</v>
          </cell>
        </row>
        <row r="54">
          <cell r="E54">
            <v>38813</v>
          </cell>
          <cell r="J54">
            <v>588</v>
          </cell>
        </row>
        <row r="55">
          <cell r="E55">
            <v>39228</v>
          </cell>
          <cell r="J55">
            <v>2090</v>
          </cell>
        </row>
        <row r="56">
          <cell r="E56">
            <v>39419</v>
          </cell>
          <cell r="J56">
            <v>976.25</v>
          </cell>
        </row>
        <row r="57">
          <cell r="E57">
            <v>38995</v>
          </cell>
          <cell r="J57">
            <v>1460</v>
          </cell>
        </row>
        <row r="58">
          <cell r="E58">
            <v>38089</v>
          </cell>
          <cell r="J58">
            <v>1159</v>
          </cell>
        </row>
        <row r="59">
          <cell r="E59">
            <v>39383</v>
          </cell>
          <cell r="J59">
            <v>1460</v>
          </cell>
        </row>
        <row r="60">
          <cell r="E60">
            <v>42384</v>
          </cell>
          <cell r="J60">
            <v>1365</v>
          </cell>
        </row>
        <row r="61">
          <cell r="E61">
            <v>39000</v>
          </cell>
          <cell r="J61">
            <v>1460</v>
          </cell>
        </row>
        <row r="62">
          <cell r="E62">
            <v>42528</v>
          </cell>
          <cell r="J62">
            <v>588</v>
          </cell>
        </row>
        <row r="63">
          <cell r="E63">
            <v>39836</v>
          </cell>
          <cell r="J63">
            <v>1460</v>
          </cell>
        </row>
        <row r="64">
          <cell r="E64">
            <v>40769</v>
          </cell>
          <cell r="J64">
            <v>1159</v>
          </cell>
        </row>
        <row r="65">
          <cell r="E65">
            <v>40140</v>
          </cell>
          <cell r="J65">
            <v>1096</v>
          </cell>
        </row>
        <row r="66">
          <cell r="E66">
            <v>39094</v>
          </cell>
          <cell r="J66">
            <v>1890</v>
          </cell>
        </row>
        <row r="67">
          <cell r="E67">
            <v>38885</v>
          </cell>
          <cell r="J67">
            <v>950</v>
          </cell>
        </row>
        <row r="68">
          <cell r="E68">
            <v>39231</v>
          </cell>
          <cell r="J68">
            <v>588</v>
          </cell>
        </row>
        <row r="69">
          <cell r="E69">
            <v>39930</v>
          </cell>
          <cell r="J69">
            <v>333.25</v>
          </cell>
        </row>
        <row r="70">
          <cell r="E70">
            <v>42558</v>
          </cell>
          <cell r="J70">
            <v>1220</v>
          </cell>
        </row>
        <row r="71">
          <cell r="E71">
            <v>42697</v>
          </cell>
          <cell r="J71">
            <v>948.5</v>
          </cell>
        </row>
        <row r="72">
          <cell r="E72">
            <v>38018</v>
          </cell>
          <cell r="J72">
            <v>1365</v>
          </cell>
        </row>
        <row r="73">
          <cell r="E73">
            <v>38803</v>
          </cell>
          <cell r="J73">
            <v>1004.65</v>
          </cell>
        </row>
        <row r="74">
          <cell r="E74">
            <v>38693</v>
          </cell>
          <cell r="J74">
            <v>634.25</v>
          </cell>
        </row>
        <row r="75">
          <cell r="E75">
            <v>39369</v>
          </cell>
          <cell r="J75">
            <v>1400</v>
          </cell>
        </row>
        <row r="76">
          <cell r="E76">
            <v>40616</v>
          </cell>
          <cell r="J76">
            <v>948.5</v>
          </cell>
        </row>
        <row r="77">
          <cell r="E77">
            <v>42701</v>
          </cell>
          <cell r="J77">
            <v>1638</v>
          </cell>
        </row>
        <row r="78">
          <cell r="E78">
            <v>42647</v>
          </cell>
          <cell r="J78">
            <v>860</v>
          </cell>
        </row>
        <row r="79">
          <cell r="E79">
            <v>39861</v>
          </cell>
          <cell r="J79">
            <v>1084</v>
          </cell>
        </row>
        <row r="80">
          <cell r="E80">
            <v>37301</v>
          </cell>
          <cell r="J80">
            <v>888.8</v>
          </cell>
        </row>
        <row r="81">
          <cell r="E81">
            <v>40697</v>
          </cell>
          <cell r="J81">
            <v>834.85</v>
          </cell>
        </row>
        <row r="82">
          <cell r="E82">
            <v>40042</v>
          </cell>
          <cell r="J82">
            <v>936.625</v>
          </cell>
        </row>
        <row r="83">
          <cell r="E83">
            <v>42670</v>
          </cell>
          <cell r="J83">
            <v>860</v>
          </cell>
        </row>
        <row r="84">
          <cell r="E84">
            <v>40525</v>
          </cell>
          <cell r="J84">
            <v>1380</v>
          </cell>
        </row>
        <row r="85">
          <cell r="E85">
            <v>40241</v>
          </cell>
          <cell r="J85">
            <v>1920</v>
          </cell>
        </row>
        <row r="86">
          <cell r="E86">
            <v>38556</v>
          </cell>
          <cell r="J86">
            <v>1200</v>
          </cell>
        </row>
        <row r="87">
          <cell r="E87">
            <v>38321</v>
          </cell>
          <cell r="J87">
            <v>860</v>
          </cell>
        </row>
        <row r="88">
          <cell r="E88">
            <v>42676</v>
          </cell>
          <cell r="J88">
            <v>1220</v>
          </cell>
        </row>
        <row r="89">
          <cell r="E89">
            <v>39836</v>
          </cell>
          <cell r="J89">
            <v>885</v>
          </cell>
        </row>
        <row r="90">
          <cell r="E90">
            <v>40605</v>
          </cell>
          <cell r="J90">
            <v>424.7</v>
          </cell>
        </row>
        <row r="91">
          <cell r="E91">
            <v>39058</v>
          </cell>
          <cell r="J91">
            <v>760</v>
          </cell>
        </row>
        <row r="92">
          <cell r="E92">
            <v>40301</v>
          </cell>
          <cell r="J92">
            <v>1281</v>
          </cell>
        </row>
        <row r="93">
          <cell r="E93">
            <v>38995</v>
          </cell>
          <cell r="J93">
            <v>1200</v>
          </cell>
        </row>
        <row r="94">
          <cell r="E94">
            <v>42681</v>
          </cell>
          <cell r="J94">
            <v>2100</v>
          </cell>
        </row>
        <row r="95">
          <cell r="E95">
            <v>37000</v>
          </cell>
          <cell r="J95">
            <v>860</v>
          </cell>
        </row>
        <row r="96">
          <cell r="E96">
            <v>37073</v>
          </cell>
          <cell r="J96">
            <v>860</v>
          </cell>
        </row>
        <row r="97">
          <cell r="E97">
            <v>39509</v>
          </cell>
          <cell r="J97">
            <v>317.75</v>
          </cell>
        </row>
        <row r="98">
          <cell r="E98">
            <v>40641</v>
          </cell>
          <cell r="J98">
            <v>1880</v>
          </cell>
        </row>
        <row r="99">
          <cell r="E99">
            <v>36884</v>
          </cell>
          <cell r="J99">
            <v>1270</v>
          </cell>
        </row>
        <row r="100">
          <cell r="E100">
            <v>38684</v>
          </cell>
          <cell r="J100">
            <v>888.8</v>
          </cell>
        </row>
        <row r="101">
          <cell r="E101">
            <v>40179</v>
          </cell>
          <cell r="J101">
            <v>333.25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structions"/>
      <sheetName val="Project 1"/>
      <sheetName val="Project 2"/>
      <sheetName val="DISCLAIMER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75E6E2C-4576-4283-89E1-2D31F7A2B19D}" autoFormatId="16" applyNumberFormats="0" applyBorderFormats="0" applyFontFormats="0" applyPatternFormats="0" applyAlignmentFormats="0" applyWidthHeightFormats="0">
  <queryTableRefresh nextId="5">
    <queryTableFields count="4">
      <queryTableField id="1" name="Contact Name" tableColumnId="1"/>
      <queryTableField id="2" name=" Date of Contact" tableColumnId="2"/>
      <queryTableField id="3" name=" Phone" tableColumnId="3"/>
      <queryTableField id="4" name=" Div" tableColumnId="4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4F7D4BA-F756-4A43-81DD-F13C3892CE3C}" name="Table5" displayName="Table5" ref="A4:M98" totalsRowShown="0" headerRowDxfId="36" dataDxfId="35">
  <autoFilter ref="A4:M98" xr:uid="{E4F7D4BA-F756-4A43-81DD-F13C3892CE3C}"/>
  <tableColumns count="13">
    <tableColumn id="1" xr3:uid="{BF5A7A66-50CE-492A-9A97-EE4D6D2543B3}" name="BADGE #" dataDxfId="34"/>
    <tableColumn id="2" xr3:uid="{903BE7EA-8EF7-4070-A722-13A229956911}" name="NAME" dataDxfId="33"/>
    <tableColumn id="3" xr3:uid="{2CABB051-8F58-4230-8C0B-D61433D52D3D}" name="PHONE" dataDxfId="32"/>
    <tableColumn id="4" xr3:uid="{78A5A33F-030E-4CFE-B72C-8AF124776B04}" name="ADDRESS" dataDxfId="31"/>
    <tableColumn id="5" xr3:uid="{2EF79073-CEC0-479D-A020-BD6B1886F409}" name="CITY" dataDxfId="30"/>
    <tableColumn id="6" xr3:uid="{0243ACCF-9418-4C3D-AE84-F6C196F907EA}" name="STATE" dataDxfId="29"/>
    <tableColumn id="7" xr3:uid="{1F29EDC9-5B64-4E24-BB91-CEE02B29ACD0}" name="ZIP" dataDxfId="28"/>
    <tableColumn id="8" xr3:uid="{A2EA2015-5324-4941-9DF4-830EC11B54AE}" name="BEN" dataDxfId="27"/>
    <tableColumn id="9" xr3:uid="{2A870C27-166A-443D-B538-B63EB49F2E73}" name="HRS" dataDxfId="26"/>
    <tableColumn id="10" xr3:uid="{169531B6-2D55-4632-8F6D-2D37467D4C47}" name="HOURLY RATE" dataDxfId="25"/>
    <tableColumn id="11" xr3:uid="{ABDEED69-CCB0-43BF-9E7D-E9C205D01B3F}" name="GROSS PAY" dataDxfId="24">
      <calculatedColumnFormula>I5*J5</calculatedColumnFormula>
    </tableColumn>
    <tableColumn id="12" xr3:uid="{319245F8-3038-48A1-A822-D7C18A117725}" name="DEPT" dataDxfId="23"/>
    <tableColumn id="13" xr3:uid="{AD73A83D-6D7E-4252-A405-9D4606C00227}" name="DATE of HIRE" dataDxfId="2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017CAEA-6C73-45D7-A8CF-FF021543678F}" name="Table3" displayName="Table3" ref="A3:I51" totalsRowShown="0" headerRowDxfId="21">
  <autoFilter ref="A3:I51" xr:uid="{4017CAEA-6C73-45D7-A8CF-FF021543678F}"/>
  <tableColumns count="9">
    <tableColumn id="1" xr3:uid="{5E4871C3-5DF5-41BB-8626-68861C835F98}" name="YEAR"/>
    <tableColumn id="2" xr3:uid="{91F5268B-E567-4FEF-BB53-F8BA80DA54D9}" name="YEARQTR"/>
    <tableColumn id="3" xr3:uid="{4BDBC18D-6CE8-4DE1-908E-EEA2F44B5F73}" name="Customer"/>
    <tableColumn id="4" xr3:uid="{29835DAC-164A-4764-A1AE-AA8684257830}" name="Tons"/>
    <tableColumn id="5" xr3:uid="{11F37096-99AA-4B1D-BF33-ACF0042C1C1D}" name="USD/NT"/>
    <tableColumn id="6" xr3:uid="{ACE6CF07-055A-4A71-BF6F-EA9A9E4067F0}" name="USD/NT &gt; 900"/>
    <tableColumn id="7" xr3:uid="{2657132C-7808-45D1-9334-DADD77BF31E8}" name="USD/NT &lt; 800"/>
    <tableColumn id="8" xr3:uid="{9AA25A2F-F228-438D-9F88-E2AC5E58CA80}" name="Year 2010"/>
    <tableColumn id="9" xr3:uid="{42FAC56E-0A2C-4416-A06D-98DEE755B8F8}" name="Capital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4020-CD3A-470E-B795-756865BD0053}" name="abc_Clients" displayName="abc_Clients" ref="A1:D12" tableType="queryTable" totalsRowShown="0">
  <autoFilter ref="A1:D12" xr:uid="{D9274020-CD3A-470E-B795-756865BD0053}"/>
  <tableColumns count="4">
    <tableColumn id="1" xr3:uid="{A5E58D83-9042-4F19-A185-2441A86CB36E}" uniqueName="1" name="Contact Name" queryTableFieldId="1" dataDxfId="20"/>
    <tableColumn id="2" xr3:uid="{C7157E29-67F3-4E6E-AE33-D8382267EEA6}" uniqueName="2" name=" Date of Contact" queryTableFieldId="2" dataDxfId="19"/>
    <tableColumn id="3" xr3:uid="{3BE2F044-D2E5-41CD-800A-57C2EEB02B8D}" uniqueName="3" name=" Phone" queryTableFieldId="3" dataDxfId="18"/>
    <tableColumn id="4" xr3:uid="{75C213EF-F50E-4FA0-BBA1-09DFCF2E891B}" uniqueName="4" name=" Div" queryTableFieldId="4" dataDxfId="17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4D401D-5694-4AAF-B4B7-4AD907E1DB6C}" name="Production_2016" displayName="Production_2016" ref="A1:N18" totalsRowShown="0" headerRowDxfId="16" dataDxfId="15">
  <autoFilter ref="A1:N18" xr:uid="{00000000-0009-0000-0100-000001000000}"/>
  <sortState xmlns:xlrd2="http://schemas.microsoft.com/office/spreadsheetml/2017/richdata2" ref="A2:N18">
    <sortCondition ref="A1:A18"/>
  </sortState>
  <tableColumns count="14">
    <tableColumn id="1" xr3:uid="{878AB7EC-5C30-46AE-8894-457D156A2C2E}" name="Product" dataDxfId="14"/>
    <tableColumn id="2" xr3:uid="{AA6312F9-574A-4E3D-A7BA-F09BC3BD5FE0}" name="January" dataDxfId="13"/>
    <tableColumn id="3" xr3:uid="{2B68161B-2624-45E1-9823-7482E486EA7F}" name="February" dataDxfId="12"/>
    <tableColumn id="4" xr3:uid="{2598FDA7-E12B-4135-85A1-0CB0C8AF2E90}" name="March" dataDxfId="11"/>
    <tableColumn id="5" xr3:uid="{F495CA09-1F19-4FA1-AC3B-C7127DDB5F7B}" name="April" dataDxfId="10"/>
    <tableColumn id="6" xr3:uid="{B87324A4-0340-4636-B288-C2BD10110631}" name="May" dataDxfId="9"/>
    <tableColumn id="7" xr3:uid="{DDB0B52C-C102-493A-9343-14611E2A6EC8}" name="June" dataDxfId="8"/>
    <tableColumn id="8" xr3:uid="{01859D7B-CD19-4063-A538-41D8C0A430B8}" name="July" dataDxfId="7"/>
    <tableColumn id="9" xr3:uid="{F9906873-D773-4764-9D69-93E8D71F4406}" name="August" dataDxfId="6"/>
    <tableColumn id="10" xr3:uid="{D686E24E-2B61-44DC-BF07-254BC67D8C86}" name="September" dataDxfId="5"/>
    <tableColumn id="11" xr3:uid="{77981582-EEAA-4AD2-8451-E3F85D3A150D}" name="October" dataDxfId="4"/>
    <tableColumn id="12" xr3:uid="{A84F48E7-E47E-49C0-9368-9BE367F43112}" name="November" dataDxfId="3"/>
    <tableColumn id="13" xr3:uid="{FF082028-E214-4F3B-9AB1-714634ED3E00}" name="December" dataDxfId="2"/>
    <tableColumn id="14" xr3:uid="{568CF5C6-00D1-445B-AF10-5228C57D3E38}" name="Totals" dataDxfId="1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h+sport.com/" TargetMode="External"/><Relationship Id="rId1" Type="http://schemas.openxmlformats.org/officeDocument/2006/relationships/hyperlink" Target="http://www.h+sports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6CC7D-DEC4-4307-9DEC-674982D419BA}">
  <dimension ref="A1:N28"/>
  <sheetViews>
    <sheetView tabSelected="1" zoomScaleNormal="100" workbookViewId="0">
      <selection activeCell="A2" sqref="A2"/>
    </sheetView>
  </sheetViews>
  <sheetFormatPr defaultColWidth="9" defaultRowHeight="14.5" x14ac:dyDescent="0.35"/>
  <cols>
    <col min="1" max="1" width="16.6328125" style="71" customWidth="1"/>
    <col min="2" max="2" width="15.36328125" style="71" customWidth="1"/>
    <col min="3" max="7" width="8.36328125" style="71" customWidth="1"/>
    <col min="8" max="8" width="10.6328125" style="71" customWidth="1"/>
    <col min="9" max="10" width="9" style="71"/>
    <col min="11" max="11" width="9.453125" style="71" bestFit="1" customWidth="1"/>
    <col min="12" max="16384" width="9" style="71"/>
  </cols>
  <sheetData>
    <row r="1" spans="1:14" ht="28.5" customHeight="1" x14ac:dyDescent="0.65">
      <c r="A1" s="134" t="s">
        <v>688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4" ht="30" customHeight="1" x14ac:dyDescent="0.35">
      <c r="E2" s="93"/>
      <c r="F2" s="95"/>
      <c r="G2" s="94"/>
    </row>
    <row r="3" spans="1:14" ht="15.5" x14ac:dyDescent="0.35">
      <c r="A3" s="96" t="s">
        <v>542</v>
      </c>
      <c r="B3" s="97">
        <v>42370</v>
      </c>
      <c r="C3" s="105">
        <v>42401</v>
      </c>
      <c r="D3" s="97">
        <v>42430</v>
      </c>
      <c r="E3" s="105">
        <v>42461</v>
      </c>
      <c r="F3" s="97">
        <v>42491</v>
      </c>
      <c r="G3" s="105">
        <v>42522</v>
      </c>
      <c r="H3" s="97">
        <v>42552</v>
      </c>
      <c r="I3" s="105">
        <v>42583</v>
      </c>
      <c r="J3" s="97">
        <v>42614</v>
      </c>
      <c r="K3" s="105">
        <v>42644</v>
      </c>
      <c r="L3" s="97" t="s">
        <v>1040</v>
      </c>
      <c r="N3" s="84"/>
    </row>
    <row r="4" spans="1:14" x14ac:dyDescent="0.35">
      <c r="A4" s="71" t="s">
        <v>689</v>
      </c>
      <c r="B4" s="98">
        <v>2422</v>
      </c>
      <c r="C4" s="98">
        <v>1297</v>
      </c>
      <c r="D4" s="98">
        <v>499</v>
      </c>
      <c r="E4" s="98">
        <v>519</v>
      </c>
      <c r="F4" s="98">
        <v>765</v>
      </c>
      <c r="G4" s="98">
        <v>3553</v>
      </c>
      <c r="H4" s="71">
        <v>600</v>
      </c>
      <c r="I4" s="71">
        <v>1245</v>
      </c>
      <c r="J4" s="71" t="s">
        <v>690</v>
      </c>
      <c r="K4" s="71" t="s">
        <v>690</v>
      </c>
      <c r="L4" s="71">
        <f>AVERAGE(B4:K4)</f>
        <v>1362.5</v>
      </c>
    </row>
    <row r="5" spans="1:14" x14ac:dyDescent="0.35">
      <c r="A5" s="71" t="s">
        <v>691</v>
      </c>
      <c r="B5" s="98">
        <v>1571</v>
      </c>
      <c r="C5" s="98">
        <v>1546</v>
      </c>
      <c r="D5" s="98">
        <v>1291</v>
      </c>
      <c r="E5" s="98">
        <v>5405</v>
      </c>
      <c r="F5" s="98">
        <v>2981</v>
      </c>
      <c r="G5" s="98">
        <v>66</v>
      </c>
      <c r="H5" s="71">
        <v>700</v>
      </c>
      <c r="I5" s="71">
        <v>676</v>
      </c>
      <c r="J5" s="71" t="s">
        <v>690</v>
      </c>
      <c r="K5" s="71" t="s">
        <v>690</v>
      </c>
    </row>
    <row r="6" spans="1:14" x14ac:dyDescent="0.35">
      <c r="A6" s="71" t="s">
        <v>692</v>
      </c>
      <c r="B6" s="98">
        <v>1245</v>
      </c>
      <c r="C6" s="98">
        <v>1444</v>
      </c>
      <c r="D6" s="98">
        <v>394</v>
      </c>
      <c r="E6" s="98">
        <v>369</v>
      </c>
      <c r="F6" s="98">
        <v>848</v>
      </c>
      <c r="G6" s="98">
        <v>170</v>
      </c>
      <c r="H6" s="71" t="s">
        <v>693</v>
      </c>
      <c r="I6" s="71">
        <v>344</v>
      </c>
      <c r="J6" s="71" t="s">
        <v>690</v>
      </c>
      <c r="K6" s="71" t="s">
        <v>690</v>
      </c>
    </row>
    <row r="7" spans="1:14" x14ac:dyDescent="0.35">
      <c r="A7" s="71" t="s">
        <v>694</v>
      </c>
      <c r="B7" s="98">
        <v>434</v>
      </c>
      <c r="C7" s="98">
        <v>1538</v>
      </c>
      <c r="D7" s="98">
        <v>730</v>
      </c>
      <c r="E7" s="98">
        <v>3284</v>
      </c>
      <c r="F7" s="98">
        <v>3253</v>
      </c>
      <c r="G7" s="98">
        <v>4455</v>
      </c>
      <c r="H7" s="71" t="s">
        <v>693</v>
      </c>
      <c r="I7" s="71">
        <v>666</v>
      </c>
      <c r="J7" s="71" t="s">
        <v>690</v>
      </c>
      <c r="K7" s="71" t="s">
        <v>690</v>
      </c>
    </row>
    <row r="8" spans="1:14" x14ac:dyDescent="0.35">
      <c r="A8" s="71" t="s">
        <v>695</v>
      </c>
      <c r="B8" s="98">
        <v>1955</v>
      </c>
      <c r="C8" s="98">
        <v>1899</v>
      </c>
      <c r="D8" s="98">
        <v>433</v>
      </c>
      <c r="E8" s="98">
        <v>497</v>
      </c>
      <c r="F8" s="98">
        <v>773</v>
      </c>
      <c r="G8" s="98">
        <v>552</v>
      </c>
      <c r="H8" s="71" t="s">
        <v>693</v>
      </c>
      <c r="I8" s="71">
        <v>666</v>
      </c>
      <c r="J8" s="71" t="s">
        <v>690</v>
      </c>
      <c r="K8" s="71" t="s">
        <v>690</v>
      </c>
    </row>
    <row r="9" spans="1:14" x14ac:dyDescent="0.35">
      <c r="A9" s="71" t="s">
        <v>696</v>
      </c>
      <c r="B9" s="98">
        <v>1946</v>
      </c>
      <c r="C9" s="98">
        <v>1736</v>
      </c>
      <c r="D9" s="98">
        <v>586</v>
      </c>
      <c r="E9" s="98">
        <v>-59</v>
      </c>
      <c r="F9" s="98">
        <v>290</v>
      </c>
      <c r="G9" s="98">
        <v>581</v>
      </c>
      <c r="H9" s="71" t="s">
        <v>693</v>
      </c>
      <c r="I9" s="71">
        <v>777</v>
      </c>
      <c r="J9" s="71" t="s">
        <v>690</v>
      </c>
      <c r="K9" s="71" t="s">
        <v>690</v>
      </c>
    </row>
    <row r="10" spans="1:14" x14ac:dyDescent="0.35">
      <c r="A10" s="71" t="s">
        <v>697</v>
      </c>
      <c r="B10" s="98">
        <v>1345</v>
      </c>
      <c r="C10" s="98">
        <v>941</v>
      </c>
      <c r="D10" s="98">
        <v>881</v>
      </c>
      <c r="E10" s="98">
        <v>771</v>
      </c>
      <c r="F10" s="98">
        <v>210</v>
      </c>
      <c r="G10" s="98">
        <v>4486</v>
      </c>
      <c r="H10" s="71" t="s">
        <v>693</v>
      </c>
      <c r="I10" s="71">
        <v>877</v>
      </c>
      <c r="J10" s="71" t="s">
        <v>690</v>
      </c>
      <c r="K10" s="71" t="s">
        <v>690</v>
      </c>
    </row>
    <row r="11" spans="1:14" x14ac:dyDescent="0.35">
      <c r="A11" s="71" t="s">
        <v>698</v>
      </c>
      <c r="B11" s="98">
        <v>395</v>
      </c>
      <c r="C11" s="98">
        <v>1368</v>
      </c>
      <c r="D11" s="98">
        <v>4467</v>
      </c>
      <c r="E11" s="98">
        <v>2391</v>
      </c>
      <c r="F11" s="98">
        <v>67</v>
      </c>
      <c r="G11" s="98">
        <v>914</v>
      </c>
      <c r="H11" s="71" t="s">
        <v>693</v>
      </c>
      <c r="I11" s="71">
        <v>555</v>
      </c>
      <c r="J11" s="71" t="s">
        <v>690</v>
      </c>
      <c r="K11" s="71" t="s">
        <v>690</v>
      </c>
    </row>
    <row r="12" spans="1:14" x14ac:dyDescent="0.35">
      <c r="A12" s="71" t="s">
        <v>699</v>
      </c>
      <c r="B12" s="98">
        <v>1587</v>
      </c>
      <c r="C12" s="98">
        <v>1489</v>
      </c>
      <c r="D12" s="98">
        <v>148</v>
      </c>
      <c r="E12" s="98">
        <v>2275</v>
      </c>
      <c r="F12" s="98">
        <v>38</v>
      </c>
      <c r="G12" s="98">
        <v>110</v>
      </c>
      <c r="H12" s="71" t="s">
        <v>693</v>
      </c>
      <c r="I12" s="71">
        <v>555</v>
      </c>
      <c r="J12" s="71" t="s">
        <v>690</v>
      </c>
      <c r="K12" s="71" t="s">
        <v>690</v>
      </c>
    </row>
    <row r="13" spans="1:14" x14ac:dyDescent="0.35">
      <c r="A13" s="71" t="s">
        <v>700</v>
      </c>
      <c r="B13" s="98">
        <v>1624</v>
      </c>
      <c r="C13" s="98">
        <v>1134</v>
      </c>
      <c r="D13" s="98">
        <v>386</v>
      </c>
      <c r="E13" s="98">
        <v>4378</v>
      </c>
      <c r="F13" s="98">
        <v>973</v>
      </c>
      <c r="G13" s="98">
        <v>897</v>
      </c>
      <c r="H13" s="71" t="s">
        <v>693</v>
      </c>
      <c r="I13" s="71" t="s">
        <v>693</v>
      </c>
      <c r="J13" s="71" t="s">
        <v>690</v>
      </c>
      <c r="K13" s="71" t="s">
        <v>690</v>
      </c>
    </row>
    <row r="14" spans="1:14" x14ac:dyDescent="0.35">
      <c r="A14" s="71" t="s">
        <v>701</v>
      </c>
      <c r="B14" s="98">
        <v>1428</v>
      </c>
      <c r="C14" s="98">
        <v>1392</v>
      </c>
      <c r="D14" s="98">
        <v>868</v>
      </c>
      <c r="E14" s="98">
        <v>385</v>
      </c>
      <c r="F14" s="98">
        <v>2518</v>
      </c>
      <c r="G14" s="98">
        <v>560</v>
      </c>
      <c r="H14" s="71" t="s">
        <v>693</v>
      </c>
      <c r="I14" s="71" t="s">
        <v>693</v>
      </c>
      <c r="J14" s="71" t="s">
        <v>690</v>
      </c>
      <c r="K14" s="71" t="s">
        <v>690</v>
      </c>
    </row>
    <row r="15" spans="1:14" x14ac:dyDescent="0.35">
      <c r="A15" s="71" t="s">
        <v>702</v>
      </c>
      <c r="B15" s="98">
        <v>409</v>
      </c>
      <c r="C15" s="98">
        <v>1410</v>
      </c>
      <c r="D15" s="98">
        <v>462</v>
      </c>
      <c r="E15" s="98">
        <v>649</v>
      </c>
      <c r="F15" s="98">
        <v>70</v>
      </c>
      <c r="G15" s="98">
        <v>592</v>
      </c>
      <c r="H15" s="71" t="s">
        <v>693</v>
      </c>
      <c r="I15" s="71" t="s">
        <v>693</v>
      </c>
      <c r="J15" s="71" t="s">
        <v>690</v>
      </c>
      <c r="K15" s="71" t="s">
        <v>690</v>
      </c>
    </row>
    <row r="16" spans="1:14" x14ac:dyDescent="0.35">
      <c r="A16" s="71" t="s">
        <v>703</v>
      </c>
      <c r="B16" s="98">
        <v>1545</v>
      </c>
      <c r="C16" s="98">
        <v>935</v>
      </c>
      <c r="D16" s="98">
        <v>308</v>
      </c>
      <c r="E16" s="98">
        <v>4462</v>
      </c>
      <c r="F16" s="98">
        <v>564</v>
      </c>
      <c r="G16" s="98">
        <v>975</v>
      </c>
      <c r="H16" s="71" t="s">
        <v>693</v>
      </c>
      <c r="I16" s="71" t="s">
        <v>693</v>
      </c>
      <c r="J16" s="71" t="s">
        <v>690</v>
      </c>
      <c r="K16" s="71" t="s">
        <v>690</v>
      </c>
    </row>
    <row r="17" spans="1:11" x14ac:dyDescent="0.35">
      <c r="A17" s="71" t="s">
        <v>704</v>
      </c>
      <c r="B17" s="98">
        <v>1121</v>
      </c>
      <c r="C17" s="98">
        <v>1932</v>
      </c>
      <c r="D17" s="98">
        <v>1359</v>
      </c>
      <c r="E17" s="98">
        <v>4418</v>
      </c>
      <c r="F17" s="98">
        <v>453</v>
      </c>
      <c r="G17" s="98">
        <v>4892</v>
      </c>
      <c r="H17" s="71" t="s">
        <v>693</v>
      </c>
      <c r="I17" s="71" t="s">
        <v>693</v>
      </c>
      <c r="J17" s="71" t="s">
        <v>690</v>
      </c>
      <c r="K17" s="71" t="s">
        <v>690</v>
      </c>
    </row>
    <row r="18" spans="1:11" x14ac:dyDescent="0.35">
      <c r="A18" s="71" t="s">
        <v>705</v>
      </c>
      <c r="B18" s="98">
        <v>144</v>
      </c>
      <c r="C18" s="98">
        <v>1324</v>
      </c>
      <c r="D18" s="98">
        <v>508</v>
      </c>
      <c r="E18" s="98">
        <v>519</v>
      </c>
      <c r="F18" s="98">
        <v>655</v>
      </c>
      <c r="G18" s="98">
        <v>125</v>
      </c>
      <c r="H18" s="71" t="s">
        <v>690</v>
      </c>
      <c r="I18" s="71" t="s">
        <v>693</v>
      </c>
      <c r="J18" s="71" t="s">
        <v>690</v>
      </c>
      <c r="K18" s="71" t="s">
        <v>690</v>
      </c>
    </row>
    <row r="19" spans="1:11" x14ac:dyDescent="0.35">
      <c r="A19" s="71" t="s">
        <v>706</v>
      </c>
      <c r="B19" s="98">
        <v>1876</v>
      </c>
      <c r="C19" s="98">
        <v>1213</v>
      </c>
      <c r="D19" s="98">
        <v>2123</v>
      </c>
      <c r="E19" s="98">
        <v>2567</v>
      </c>
      <c r="F19" s="98">
        <v>-26</v>
      </c>
      <c r="G19" s="98">
        <v>117</v>
      </c>
      <c r="H19" s="71" t="s">
        <v>690</v>
      </c>
      <c r="I19" s="71" t="s">
        <v>693</v>
      </c>
      <c r="J19" s="71" t="s">
        <v>690</v>
      </c>
      <c r="K19" s="71" t="s">
        <v>690</v>
      </c>
    </row>
    <row r="20" spans="1:11" x14ac:dyDescent="0.35">
      <c r="A20" s="71" t="s">
        <v>707</v>
      </c>
      <c r="B20" s="98">
        <v>1263</v>
      </c>
      <c r="C20" s="98">
        <v>1633</v>
      </c>
      <c r="D20" s="98">
        <v>4448</v>
      </c>
      <c r="E20" s="98">
        <v>775</v>
      </c>
      <c r="F20" s="98">
        <v>2732</v>
      </c>
      <c r="G20" s="98">
        <v>5717</v>
      </c>
      <c r="H20" s="71" t="s">
        <v>690</v>
      </c>
      <c r="I20" s="71" t="s">
        <v>693</v>
      </c>
      <c r="J20" s="71" t="s">
        <v>690</v>
      </c>
      <c r="K20" s="71" t="s">
        <v>690</v>
      </c>
    </row>
    <row r="21" spans="1:11" x14ac:dyDescent="0.35">
      <c r="A21" s="71" t="s">
        <v>708</v>
      </c>
      <c r="B21" s="98">
        <v>1420</v>
      </c>
      <c r="C21" s="98">
        <v>1823</v>
      </c>
      <c r="D21" s="98">
        <v>2250</v>
      </c>
      <c r="E21" s="98">
        <v>671</v>
      </c>
      <c r="F21" s="98">
        <v>187</v>
      </c>
      <c r="G21" s="98">
        <v>138</v>
      </c>
      <c r="H21" s="71" t="s">
        <v>690</v>
      </c>
      <c r="I21" s="71" t="s">
        <v>693</v>
      </c>
      <c r="J21" s="71" t="s">
        <v>690</v>
      </c>
      <c r="K21" s="71" t="s">
        <v>690</v>
      </c>
    </row>
    <row r="22" spans="1:11" x14ac:dyDescent="0.35">
      <c r="A22" s="71" t="s">
        <v>709</v>
      </c>
      <c r="B22" s="98">
        <v>1279</v>
      </c>
      <c r="C22" s="98">
        <v>1113</v>
      </c>
      <c r="D22" s="98">
        <v>281</v>
      </c>
      <c r="E22" s="98">
        <v>771</v>
      </c>
      <c r="F22" s="98">
        <v>817</v>
      </c>
      <c r="G22" s="98">
        <v>981</v>
      </c>
      <c r="H22" s="71" t="s">
        <v>690</v>
      </c>
      <c r="I22" s="71" t="s">
        <v>693</v>
      </c>
      <c r="J22" s="71" t="s">
        <v>690</v>
      </c>
      <c r="K22" s="71" t="s">
        <v>690</v>
      </c>
    </row>
    <row r="23" spans="1:11" x14ac:dyDescent="0.35">
      <c r="A23" s="71" t="s">
        <v>710</v>
      </c>
      <c r="B23" s="98">
        <v>1297</v>
      </c>
      <c r="C23" s="98">
        <v>1509</v>
      </c>
      <c r="D23" s="98">
        <v>2733</v>
      </c>
      <c r="E23" s="98">
        <v>683</v>
      </c>
      <c r="F23" s="98">
        <v>700</v>
      </c>
      <c r="G23" s="98">
        <v>238</v>
      </c>
      <c r="H23" s="71" t="s">
        <v>690</v>
      </c>
      <c r="I23" s="71" t="s">
        <v>693</v>
      </c>
      <c r="J23" s="71" t="s">
        <v>690</v>
      </c>
      <c r="K23" s="71" t="s">
        <v>690</v>
      </c>
    </row>
    <row r="24" spans="1:11" x14ac:dyDescent="0.35">
      <c r="A24" s="71" t="s">
        <v>711</v>
      </c>
      <c r="B24" s="98">
        <v>2530</v>
      </c>
      <c r="C24" s="98">
        <v>1783</v>
      </c>
      <c r="D24" s="98">
        <v>645</v>
      </c>
      <c r="E24" s="98">
        <v>242</v>
      </c>
      <c r="F24" s="98">
        <v>-10</v>
      </c>
      <c r="G24" s="98">
        <v>342</v>
      </c>
      <c r="H24" s="71" t="s">
        <v>690</v>
      </c>
      <c r="I24" s="71" t="s">
        <v>693</v>
      </c>
      <c r="J24" s="71" t="s">
        <v>690</v>
      </c>
      <c r="K24" s="71" t="s">
        <v>690</v>
      </c>
    </row>
    <row r="25" spans="1:11" x14ac:dyDescent="0.35">
      <c r="A25" s="71" t="s">
        <v>712</v>
      </c>
      <c r="B25" s="98">
        <v>1079</v>
      </c>
      <c r="C25" s="98">
        <v>1411</v>
      </c>
      <c r="D25" s="98">
        <v>706</v>
      </c>
      <c r="E25" s="98">
        <v>249</v>
      </c>
      <c r="F25" s="98">
        <v>674</v>
      </c>
      <c r="G25" s="98">
        <v>5139</v>
      </c>
      <c r="H25" s="71" t="s">
        <v>690</v>
      </c>
      <c r="I25" s="71" t="s">
        <v>690</v>
      </c>
      <c r="J25" s="71" t="s">
        <v>690</v>
      </c>
      <c r="K25" s="71" t="s">
        <v>690</v>
      </c>
    </row>
    <row r="26" spans="1:11" x14ac:dyDescent="0.35">
      <c r="A26" s="71" t="s">
        <v>713</v>
      </c>
      <c r="B26" s="98">
        <v>1211</v>
      </c>
      <c r="C26" s="98">
        <v>1495</v>
      </c>
      <c r="D26" s="98">
        <v>406</v>
      </c>
      <c r="E26" s="98">
        <v>765</v>
      </c>
      <c r="F26" s="98">
        <v>643</v>
      </c>
      <c r="G26" s="98">
        <v>872</v>
      </c>
      <c r="H26" s="71" t="s">
        <v>690</v>
      </c>
      <c r="I26" s="71" t="s">
        <v>690</v>
      </c>
      <c r="J26" s="71" t="s">
        <v>690</v>
      </c>
      <c r="K26" s="71" t="s">
        <v>690</v>
      </c>
    </row>
    <row r="27" spans="1:11" x14ac:dyDescent="0.35">
      <c r="A27" s="71" t="s">
        <v>714</v>
      </c>
      <c r="B27" s="98">
        <v>1372</v>
      </c>
      <c r="C27" s="98">
        <v>1333</v>
      </c>
      <c r="D27" s="98">
        <v>981</v>
      </c>
      <c r="E27" s="98">
        <v>531</v>
      </c>
      <c r="F27" s="98">
        <v>414</v>
      </c>
      <c r="G27" s="98">
        <v>3807</v>
      </c>
      <c r="H27" s="71" t="s">
        <v>690</v>
      </c>
      <c r="I27" s="71" t="s">
        <v>690</v>
      </c>
      <c r="J27" s="71" t="s">
        <v>690</v>
      </c>
      <c r="K27" s="71" t="s">
        <v>690</v>
      </c>
    </row>
    <row r="28" spans="1:11" x14ac:dyDescent="0.35">
      <c r="A28" s="71" t="s">
        <v>715</v>
      </c>
      <c r="B28" s="98">
        <v>1621</v>
      </c>
      <c r="C28" s="98">
        <v>1075</v>
      </c>
      <c r="D28" s="98">
        <v>487</v>
      </c>
      <c r="E28" s="98">
        <v>311</v>
      </c>
      <c r="F28" s="98">
        <v>901</v>
      </c>
      <c r="G28" s="98">
        <v>688</v>
      </c>
      <c r="H28" s="71" t="s">
        <v>690</v>
      </c>
      <c r="I28" s="71" t="s">
        <v>690</v>
      </c>
      <c r="J28" s="71" t="s">
        <v>690</v>
      </c>
      <c r="K28" s="71" t="s">
        <v>690</v>
      </c>
    </row>
  </sheetData>
  <mergeCells count="1">
    <mergeCell ref="A1:K1"/>
  </mergeCells>
  <conditionalFormatting sqref="B4:K28">
    <cfRule type="aboveAverage" dxfId="0" priority="1" aboveAverage="0"/>
  </conditionalFormatting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A85B6-F8B1-4506-8BD4-0AA531CE29EA}">
  <dimension ref="A1:T999"/>
  <sheetViews>
    <sheetView zoomScale="90" zoomScaleNormal="90" workbookViewId="0">
      <selection activeCell="K7" sqref="K7"/>
    </sheetView>
  </sheetViews>
  <sheetFormatPr defaultColWidth="15.1796875" defaultRowHeight="15" customHeight="1" x14ac:dyDescent="0.35"/>
  <cols>
    <col min="1" max="1" width="18.81640625" style="58" bestFit="1" customWidth="1"/>
    <col min="2" max="2" width="9.1796875" style="58" bestFit="1" customWidth="1"/>
    <col min="3" max="3" width="11.54296875" style="58" bestFit="1" customWidth="1"/>
    <col min="4" max="4" width="11.81640625" style="58" customWidth="1"/>
    <col min="5" max="5" width="14.1796875" style="58" bestFit="1" customWidth="1"/>
    <col min="6" max="6" width="12.7265625" style="58" customWidth="1"/>
    <col min="7" max="20" width="7.81640625" style="58" customWidth="1"/>
    <col min="21" max="16384" width="15.1796875" style="58"/>
  </cols>
  <sheetData>
    <row r="1" spans="1:20" ht="24" customHeight="1" x14ac:dyDescent="0.55000000000000004">
      <c r="A1" s="143" t="s">
        <v>612</v>
      </c>
      <c r="B1" s="143"/>
      <c r="C1" s="143"/>
      <c r="D1" s="143"/>
      <c r="E1" s="143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24.75" customHeight="1" x14ac:dyDescent="0.4">
      <c r="A2" s="144" t="s">
        <v>613</v>
      </c>
      <c r="B2" s="144"/>
      <c r="C2" s="144"/>
      <c r="D2" s="144"/>
      <c r="E2" s="144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17.25" customHeight="1" x14ac:dyDescent="0.35">
      <c r="A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</row>
    <row r="4" spans="1:20" ht="42.75" customHeight="1" thickBot="1" x14ac:dyDescent="0.4">
      <c r="A4" s="60" t="s">
        <v>542</v>
      </c>
      <c r="B4" s="60" t="s">
        <v>614</v>
      </c>
      <c r="C4" s="61" t="s">
        <v>615</v>
      </c>
      <c r="D4" s="61" t="s">
        <v>616</v>
      </c>
      <c r="E4" s="61" t="s">
        <v>617</v>
      </c>
      <c r="F4" s="62"/>
    </row>
    <row r="5" spans="1:20" thickTop="1" x14ac:dyDescent="0.35">
      <c r="A5" s="58" t="s">
        <v>618</v>
      </c>
      <c r="B5" s="58" t="s">
        <v>619</v>
      </c>
      <c r="C5" s="63">
        <v>28990.084822926401</v>
      </c>
      <c r="D5" s="63">
        <v>28248.4688849632</v>
      </c>
      <c r="E5" s="63">
        <f>D5-C5</f>
        <v>-741.61593796320085</v>
      </c>
      <c r="F5" s="62"/>
    </row>
    <row r="6" spans="1:20" ht="14.5" x14ac:dyDescent="0.35">
      <c r="A6" s="58" t="s">
        <v>618</v>
      </c>
      <c r="B6" s="58" t="s">
        <v>620</v>
      </c>
      <c r="C6" s="63">
        <v>28648.0832228008</v>
      </c>
      <c r="D6" s="63">
        <v>23828.360928464801</v>
      </c>
      <c r="E6" s="63">
        <f t="shared" ref="E6:E55" si="0">D6-C6</f>
        <v>-4819.7222943359993</v>
      </c>
      <c r="F6" s="62"/>
    </row>
    <row r="7" spans="1:20" ht="14.5" x14ac:dyDescent="0.35">
      <c r="A7" s="58" t="s">
        <v>618</v>
      </c>
      <c r="B7" s="58" t="s">
        <v>621</v>
      </c>
      <c r="C7" s="63">
        <v>6400</v>
      </c>
      <c r="D7" s="63">
        <v>39923</v>
      </c>
      <c r="E7" s="63">
        <f t="shared" si="0"/>
        <v>33523</v>
      </c>
      <c r="F7" s="62"/>
    </row>
    <row r="8" spans="1:20" ht="14.5" x14ac:dyDescent="0.35">
      <c r="A8" s="58" t="s">
        <v>618</v>
      </c>
      <c r="B8" s="58" t="s">
        <v>622</v>
      </c>
      <c r="C8" s="63">
        <v>44292</v>
      </c>
      <c r="D8" s="63">
        <v>29585</v>
      </c>
      <c r="E8" s="63">
        <f t="shared" si="0"/>
        <v>-14707</v>
      </c>
      <c r="F8" s="62"/>
    </row>
    <row r="9" spans="1:20" ht="14.5" x14ac:dyDescent="0.35">
      <c r="A9" s="58" t="s">
        <v>623</v>
      </c>
      <c r="B9" s="58" t="s">
        <v>619</v>
      </c>
      <c r="C9" s="63">
        <v>28428</v>
      </c>
      <c r="D9" s="63">
        <v>49424</v>
      </c>
      <c r="E9" s="63">
        <f t="shared" si="0"/>
        <v>20996</v>
      </c>
      <c r="F9" s="62"/>
    </row>
    <row r="10" spans="1:20" ht="17.25" customHeight="1" x14ac:dyDescent="0.35">
      <c r="A10" s="58" t="s">
        <v>623</v>
      </c>
      <c r="B10" s="58" t="s">
        <v>620</v>
      </c>
      <c r="C10" s="63">
        <v>48222</v>
      </c>
      <c r="D10" s="63">
        <v>34243</v>
      </c>
      <c r="E10" s="63">
        <f t="shared" si="0"/>
        <v>-13979</v>
      </c>
      <c r="F10" s="62"/>
    </row>
    <row r="11" spans="1:20" ht="17.25" customHeight="1" x14ac:dyDescent="0.35">
      <c r="A11" s="58" t="s">
        <v>623</v>
      </c>
      <c r="B11" s="58" t="s">
        <v>621</v>
      </c>
      <c r="C11" s="63">
        <v>44234</v>
      </c>
      <c r="D11" s="63">
        <v>68824</v>
      </c>
      <c r="E11" s="63">
        <f t="shared" si="0"/>
        <v>24590</v>
      </c>
      <c r="F11" s="62"/>
    </row>
    <row r="12" spans="1:20" ht="14.5" x14ac:dyDescent="0.35">
      <c r="A12" s="58" t="s">
        <v>623</v>
      </c>
      <c r="B12" s="58" t="s">
        <v>622</v>
      </c>
      <c r="C12" s="63">
        <v>54982</v>
      </c>
      <c r="D12" s="63">
        <v>54654</v>
      </c>
      <c r="E12" s="63">
        <f t="shared" si="0"/>
        <v>-328</v>
      </c>
      <c r="F12" s="62"/>
    </row>
    <row r="13" spans="1:20" ht="14.5" x14ac:dyDescent="0.35">
      <c r="A13" s="58" t="s">
        <v>624</v>
      </c>
      <c r="B13" s="58" t="s">
        <v>619</v>
      </c>
      <c r="C13" s="63">
        <v>22882</v>
      </c>
      <c r="D13" s="63">
        <v>48420</v>
      </c>
      <c r="E13" s="63">
        <f t="shared" si="0"/>
        <v>25538</v>
      </c>
      <c r="F13" s="62"/>
    </row>
    <row r="14" spans="1:20" ht="14.5" x14ac:dyDescent="0.35">
      <c r="A14" s="58" t="s">
        <v>624</v>
      </c>
      <c r="B14" s="58" t="s">
        <v>620</v>
      </c>
      <c r="C14" s="63">
        <v>22438</v>
      </c>
      <c r="D14" s="63">
        <v>24282</v>
      </c>
      <c r="E14" s="63">
        <f t="shared" si="0"/>
        <v>1844</v>
      </c>
      <c r="F14" s="62"/>
    </row>
    <row r="15" spans="1:20" ht="14.5" x14ac:dyDescent="0.35">
      <c r="A15" s="58" t="s">
        <v>624</v>
      </c>
      <c r="B15" s="58" t="s">
        <v>621</v>
      </c>
      <c r="C15" s="63">
        <v>12303</v>
      </c>
      <c r="D15" s="63">
        <v>13492</v>
      </c>
      <c r="E15" s="63">
        <f t="shared" si="0"/>
        <v>1189</v>
      </c>
      <c r="F15" s="62"/>
    </row>
    <row r="16" spans="1:20" ht="14.5" x14ac:dyDescent="0.35">
      <c r="A16" s="58" t="s">
        <v>624</v>
      </c>
      <c r="B16" s="58" t="s">
        <v>622</v>
      </c>
      <c r="C16" s="63">
        <v>25303</v>
      </c>
      <c r="D16" s="63">
        <v>27939</v>
      </c>
      <c r="E16" s="63">
        <f t="shared" si="0"/>
        <v>2636</v>
      </c>
      <c r="F16" s="62"/>
    </row>
    <row r="17" spans="1:6" ht="14.5" x14ac:dyDescent="0.35">
      <c r="A17" s="58" t="s">
        <v>625</v>
      </c>
      <c r="B17" s="58" t="s">
        <v>619</v>
      </c>
      <c r="C17" s="63">
        <v>22322.320909443999</v>
      </c>
      <c r="D17" s="63">
        <v>20228.309822989799</v>
      </c>
      <c r="E17" s="63">
        <f t="shared" si="0"/>
        <v>-2094.0110864542003</v>
      </c>
      <c r="F17" s="62"/>
    </row>
    <row r="18" spans="1:6" ht="14.5" x14ac:dyDescent="0.35">
      <c r="A18" s="58" t="s">
        <v>625</v>
      </c>
      <c r="B18" s="58" t="s">
        <v>620</v>
      </c>
      <c r="C18" s="63">
        <v>66628</v>
      </c>
      <c r="D18" s="63">
        <v>54282</v>
      </c>
      <c r="E18" s="63">
        <f t="shared" si="0"/>
        <v>-12346</v>
      </c>
      <c r="F18" s="62"/>
    </row>
    <row r="19" spans="1:6" ht="14.5" x14ac:dyDescent="0.35">
      <c r="A19" s="58" t="s">
        <v>625</v>
      </c>
      <c r="B19" s="58" t="s">
        <v>621</v>
      </c>
      <c r="C19" s="63">
        <v>93436</v>
      </c>
      <c r="D19" s="63">
        <v>99346</v>
      </c>
      <c r="E19" s="63">
        <f t="shared" si="0"/>
        <v>5910</v>
      </c>
      <c r="F19" s="62"/>
    </row>
    <row r="20" spans="1:6" ht="14.5" x14ac:dyDescent="0.35">
      <c r="A20" s="58" t="s">
        <v>625</v>
      </c>
      <c r="B20" s="58" t="s">
        <v>622</v>
      </c>
      <c r="C20" s="63">
        <v>67890</v>
      </c>
      <c r="D20" s="63">
        <v>25686</v>
      </c>
      <c r="E20" s="63">
        <f t="shared" si="0"/>
        <v>-42204</v>
      </c>
      <c r="F20" s="62"/>
    </row>
    <row r="21" spans="1:6" ht="14.5" x14ac:dyDescent="0.35">
      <c r="A21" s="58" t="s">
        <v>626</v>
      </c>
      <c r="B21" s="58" t="s">
        <v>619</v>
      </c>
      <c r="C21" s="63">
        <v>88980</v>
      </c>
      <c r="D21" s="63">
        <v>68240</v>
      </c>
      <c r="E21" s="63">
        <f t="shared" si="0"/>
        <v>-20740</v>
      </c>
      <c r="F21" s="62"/>
    </row>
    <row r="22" spans="1:6" ht="14.5" x14ac:dyDescent="0.35">
      <c r="A22" s="58" t="s">
        <v>626</v>
      </c>
      <c r="B22" s="58" t="s">
        <v>620</v>
      </c>
      <c r="C22" s="63">
        <v>28984.243204832001</v>
      </c>
      <c r="D22" s="63">
        <v>24482.863442924601</v>
      </c>
      <c r="E22" s="63">
        <f t="shared" si="0"/>
        <v>-4501.3797619073994</v>
      </c>
      <c r="F22" s="62"/>
    </row>
    <row r="23" spans="1:6" ht="14.5" x14ac:dyDescent="0.35">
      <c r="A23" s="58" t="s">
        <v>626</v>
      </c>
      <c r="B23" s="58" t="s">
        <v>621</v>
      </c>
      <c r="C23" s="63">
        <v>30328</v>
      </c>
      <c r="D23" s="63">
        <v>42064</v>
      </c>
      <c r="E23" s="63">
        <f t="shared" si="0"/>
        <v>11736</v>
      </c>
      <c r="F23" s="62"/>
    </row>
    <row r="24" spans="1:6" ht="14.5" x14ac:dyDescent="0.35">
      <c r="A24" s="58" t="s">
        <v>626</v>
      </c>
      <c r="B24" s="58" t="s">
        <v>622</v>
      </c>
      <c r="C24" s="63">
        <v>45574</v>
      </c>
      <c r="D24" s="63">
        <v>59422</v>
      </c>
      <c r="E24" s="63">
        <f t="shared" si="0"/>
        <v>13848</v>
      </c>
      <c r="F24" s="62"/>
    </row>
    <row r="25" spans="1:6" ht="14.5" x14ac:dyDescent="0.35">
      <c r="A25" s="58" t="s">
        <v>627</v>
      </c>
      <c r="B25" s="58" t="s">
        <v>619</v>
      </c>
      <c r="C25" s="63">
        <v>24440.868428240901</v>
      </c>
      <c r="D25" s="63">
        <v>22830.8882304238</v>
      </c>
      <c r="E25" s="63">
        <f t="shared" si="0"/>
        <v>-1609.9801978171017</v>
      </c>
      <c r="F25" s="62"/>
    </row>
    <row r="26" spans="1:6" ht="14.5" x14ac:dyDescent="0.35">
      <c r="A26" s="58" t="s">
        <v>627</v>
      </c>
      <c r="B26" s="58" t="s">
        <v>620</v>
      </c>
      <c r="C26" s="63">
        <v>68048</v>
      </c>
      <c r="D26" s="63">
        <v>26928</v>
      </c>
      <c r="E26" s="63">
        <f t="shared" si="0"/>
        <v>-41120</v>
      </c>
      <c r="F26" s="62"/>
    </row>
    <row r="27" spans="1:6" ht="14.5" x14ac:dyDescent="0.35">
      <c r="A27" s="58" t="s">
        <v>627</v>
      </c>
      <c r="B27" s="58" t="s">
        <v>621</v>
      </c>
      <c r="C27" s="63">
        <v>48264</v>
      </c>
      <c r="D27" s="63">
        <v>29409</v>
      </c>
      <c r="E27" s="63">
        <f t="shared" si="0"/>
        <v>-18855</v>
      </c>
      <c r="F27" s="62"/>
    </row>
    <row r="28" spans="1:6" ht="14.5" x14ac:dyDescent="0.35">
      <c r="A28" s="58" t="s">
        <v>627</v>
      </c>
      <c r="B28" s="58" t="s">
        <v>622</v>
      </c>
      <c r="C28" s="63">
        <v>23000</v>
      </c>
      <c r="D28" s="63">
        <v>56098</v>
      </c>
      <c r="E28" s="63">
        <f t="shared" si="0"/>
        <v>33098</v>
      </c>
      <c r="F28" s="62"/>
    </row>
    <row r="29" spans="1:6" ht="14.5" x14ac:dyDescent="0.35">
      <c r="A29" s="58" t="s">
        <v>628</v>
      </c>
      <c r="B29" s="58" t="s">
        <v>619</v>
      </c>
      <c r="C29" s="63">
        <v>52890</v>
      </c>
      <c r="D29" s="63">
        <v>35098</v>
      </c>
      <c r="E29" s="63">
        <f t="shared" si="0"/>
        <v>-17792</v>
      </c>
      <c r="F29" s="62"/>
    </row>
    <row r="30" spans="1:6" ht="14.5" x14ac:dyDescent="0.35">
      <c r="A30" s="58" t="s">
        <v>628</v>
      </c>
      <c r="B30" s="58" t="s">
        <v>620</v>
      </c>
      <c r="C30" s="63">
        <v>80939</v>
      </c>
      <c r="D30" s="63">
        <v>64098</v>
      </c>
      <c r="E30" s="63">
        <f t="shared" si="0"/>
        <v>-16841</v>
      </c>
      <c r="F30" s="62"/>
    </row>
    <row r="31" spans="1:6" ht="14.5" x14ac:dyDescent="0.35">
      <c r="A31" s="58" t="s">
        <v>628</v>
      </c>
      <c r="B31" s="58" t="s">
        <v>621</v>
      </c>
      <c r="C31" s="63">
        <v>65987</v>
      </c>
      <c r="D31" s="63">
        <v>48049</v>
      </c>
      <c r="E31" s="63">
        <f t="shared" si="0"/>
        <v>-17938</v>
      </c>
      <c r="F31" s="62"/>
    </row>
    <row r="32" spans="1:6" ht="14.5" x14ac:dyDescent="0.35">
      <c r="A32" s="58" t="s">
        <v>628</v>
      </c>
      <c r="B32" s="58" t="s">
        <v>622</v>
      </c>
      <c r="C32" s="63">
        <v>65094</v>
      </c>
      <c r="D32" s="63">
        <v>92020</v>
      </c>
      <c r="E32" s="63">
        <f t="shared" si="0"/>
        <v>26926</v>
      </c>
      <c r="F32" s="62"/>
    </row>
    <row r="33" spans="1:6" ht="14.5" x14ac:dyDescent="0.35">
      <c r="A33" s="58" t="s">
        <v>629</v>
      </c>
      <c r="B33" s="58" t="s">
        <v>619</v>
      </c>
      <c r="C33" s="63">
        <v>22880.623892882599</v>
      </c>
      <c r="D33" s="63">
        <v>24282.042240384199</v>
      </c>
      <c r="E33" s="63">
        <f t="shared" si="0"/>
        <v>1401.4183475015998</v>
      </c>
      <c r="F33" s="62"/>
    </row>
    <row r="34" spans="1:6" ht="14.5" x14ac:dyDescent="0.35">
      <c r="A34" s="58" t="s">
        <v>629</v>
      </c>
      <c r="B34" s="58" t="s">
        <v>620</v>
      </c>
      <c r="C34" s="63">
        <v>44824</v>
      </c>
      <c r="D34" s="63">
        <v>92398</v>
      </c>
      <c r="E34" s="63">
        <f t="shared" si="0"/>
        <v>47574</v>
      </c>
      <c r="F34" s="62"/>
    </row>
    <row r="35" spans="1:6" ht="14.5" x14ac:dyDescent="0.35">
      <c r="A35" s="58" t="s">
        <v>629</v>
      </c>
      <c r="B35" s="58" t="s">
        <v>621</v>
      </c>
      <c r="C35" s="63">
        <v>8220</v>
      </c>
      <c r="D35" s="63">
        <v>68468</v>
      </c>
      <c r="E35" s="63">
        <f t="shared" si="0"/>
        <v>60248</v>
      </c>
      <c r="F35" s="62"/>
    </row>
    <row r="36" spans="1:6" ht="14.5" x14ac:dyDescent="0.35">
      <c r="A36" s="58" t="s">
        <v>629</v>
      </c>
      <c r="B36" s="58" t="s">
        <v>622</v>
      </c>
      <c r="C36" s="63">
        <v>11880</v>
      </c>
      <c r="D36" s="63">
        <v>87137</v>
      </c>
      <c r="E36" s="63">
        <f t="shared" si="0"/>
        <v>75257</v>
      </c>
      <c r="F36" s="62"/>
    </row>
    <row r="37" spans="1:6" ht="14.5" x14ac:dyDescent="0.35">
      <c r="A37" s="58" t="s">
        <v>630</v>
      </c>
      <c r="B37" s="58" t="s">
        <v>619</v>
      </c>
      <c r="C37" s="63">
        <v>48842</v>
      </c>
      <c r="D37" s="63">
        <v>49430</v>
      </c>
      <c r="E37" s="63">
        <f t="shared" si="0"/>
        <v>588</v>
      </c>
      <c r="F37" s="62"/>
    </row>
    <row r="38" spans="1:6" ht="14.5" x14ac:dyDescent="0.35">
      <c r="A38" s="58" t="s">
        <v>630</v>
      </c>
      <c r="B38" s="58" t="s">
        <v>620</v>
      </c>
      <c r="C38" s="63">
        <v>28620.968460890399</v>
      </c>
      <c r="D38" s="63">
        <v>24264.986989628302</v>
      </c>
      <c r="E38" s="63">
        <f t="shared" si="0"/>
        <v>-4355.9814712620973</v>
      </c>
      <c r="F38" s="62"/>
    </row>
    <row r="39" spans="1:6" ht="14.5" x14ac:dyDescent="0.35">
      <c r="A39" s="58" t="s">
        <v>630</v>
      </c>
      <c r="B39" s="58" t="s">
        <v>621</v>
      </c>
      <c r="C39" s="63">
        <v>82404</v>
      </c>
      <c r="D39" s="63">
        <v>96246</v>
      </c>
      <c r="E39" s="63">
        <f t="shared" si="0"/>
        <v>13842</v>
      </c>
      <c r="F39" s="62"/>
    </row>
    <row r="40" spans="1:6" ht="14.5" x14ac:dyDescent="0.35">
      <c r="A40" s="58" t="s">
        <v>630</v>
      </c>
      <c r="B40" s="58" t="s">
        <v>622</v>
      </c>
      <c r="C40" s="63">
        <v>89000</v>
      </c>
      <c r="D40" s="63">
        <v>46045</v>
      </c>
      <c r="E40" s="63">
        <f t="shared" si="0"/>
        <v>-42955</v>
      </c>
      <c r="F40" s="62"/>
    </row>
    <row r="41" spans="1:6" ht="14.5" x14ac:dyDescent="0.35">
      <c r="A41" s="58" t="s">
        <v>631</v>
      </c>
      <c r="B41" s="58" t="s">
        <v>619</v>
      </c>
      <c r="C41" s="63">
        <v>29424.684404928401</v>
      </c>
      <c r="D41" s="63">
        <v>23283.286822223799</v>
      </c>
      <c r="E41" s="63">
        <f t="shared" si="0"/>
        <v>-6141.3975827046015</v>
      </c>
      <c r="F41" s="62"/>
    </row>
    <row r="42" spans="1:6" ht="14.5" x14ac:dyDescent="0.35">
      <c r="A42" s="58" t="s">
        <v>631</v>
      </c>
      <c r="B42" s="58" t="s">
        <v>620</v>
      </c>
      <c r="C42" s="63">
        <v>40994</v>
      </c>
      <c r="D42" s="63">
        <v>48868</v>
      </c>
      <c r="E42" s="63">
        <f t="shared" si="0"/>
        <v>7874</v>
      </c>
      <c r="F42" s="62"/>
    </row>
    <row r="43" spans="1:6" ht="14.5" x14ac:dyDescent="0.35">
      <c r="A43" s="58" t="s">
        <v>631</v>
      </c>
      <c r="B43" s="58" t="s">
        <v>621</v>
      </c>
      <c r="C43" s="63">
        <v>83862</v>
      </c>
      <c r="D43" s="63">
        <v>23823</v>
      </c>
      <c r="E43" s="63">
        <f t="shared" si="0"/>
        <v>-60039</v>
      </c>
      <c r="F43" s="62"/>
    </row>
    <row r="44" spans="1:6" ht="14.5" x14ac:dyDescent="0.35">
      <c r="A44" s="58" t="s">
        <v>632</v>
      </c>
      <c r="B44" s="58" t="s">
        <v>619</v>
      </c>
      <c r="C44" s="63">
        <v>99664</v>
      </c>
      <c r="D44" s="63">
        <v>32804</v>
      </c>
      <c r="E44" s="63">
        <f t="shared" si="0"/>
        <v>-66860</v>
      </c>
      <c r="F44" s="62"/>
    </row>
    <row r="45" spans="1:6" ht="14.5" x14ac:dyDescent="0.35">
      <c r="A45" s="58" t="s">
        <v>632</v>
      </c>
      <c r="B45" s="58" t="s">
        <v>620</v>
      </c>
      <c r="C45" s="63">
        <v>69808</v>
      </c>
      <c r="D45" s="63">
        <v>80282</v>
      </c>
      <c r="E45" s="63">
        <f t="shared" si="0"/>
        <v>10474</v>
      </c>
      <c r="F45" s="62"/>
    </row>
    <row r="46" spans="1:6" ht="14.5" x14ac:dyDescent="0.35">
      <c r="A46" s="58" t="s">
        <v>632</v>
      </c>
      <c r="B46" s="58" t="s">
        <v>621</v>
      </c>
      <c r="C46" s="63">
        <v>93838</v>
      </c>
      <c r="D46" s="63">
        <v>39464</v>
      </c>
      <c r="E46" s="63">
        <f t="shared" si="0"/>
        <v>-54374</v>
      </c>
      <c r="F46" s="62"/>
    </row>
    <row r="47" spans="1:6" ht="14.5" x14ac:dyDescent="0.35">
      <c r="A47" s="58" t="s">
        <v>632</v>
      </c>
      <c r="B47" s="58" t="s">
        <v>622</v>
      </c>
      <c r="C47" s="63">
        <v>30949</v>
      </c>
      <c r="D47" s="63">
        <v>45923</v>
      </c>
      <c r="E47" s="63">
        <f t="shared" si="0"/>
        <v>14974</v>
      </c>
      <c r="F47" s="62"/>
    </row>
    <row r="48" spans="1:6" ht="14.5" x14ac:dyDescent="0.35">
      <c r="A48" s="58" t="s">
        <v>633</v>
      </c>
      <c r="B48" s="58" t="s">
        <v>619</v>
      </c>
      <c r="C48" s="63">
        <v>48344</v>
      </c>
      <c r="D48" s="63">
        <v>30042</v>
      </c>
      <c r="E48" s="63">
        <f t="shared" si="0"/>
        <v>-18302</v>
      </c>
      <c r="F48" s="62"/>
    </row>
    <row r="49" spans="1:6" ht="14.5" x14ac:dyDescent="0.35">
      <c r="A49" s="58" t="s">
        <v>633</v>
      </c>
      <c r="B49" s="58" t="s">
        <v>620</v>
      </c>
      <c r="C49" s="63">
        <v>28324.488942832799</v>
      </c>
      <c r="D49" s="63">
        <v>28923.426393234</v>
      </c>
      <c r="E49" s="63">
        <f t="shared" si="0"/>
        <v>598.9374504012012</v>
      </c>
      <c r="F49" s="62"/>
    </row>
    <row r="50" spans="1:6" ht="14.5" x14ac:dyDescent="0.35">
      <c r="A50" s="58" t="s">
        <v>633</v>
      </c>
      <c r="B50" s="58" t="s">
        <v>621</v>
      </c>
      <c r="C50" s="63">
        <v>94242</v>
      </c>
      <c r="D50" s="63">
        <v>33629</v>
      </c>
      <c r="E50" s="63">
        <f t="shared" si="0"/>
        <v>-60613</v>
      </c>
      <c r="F50" s="62"/>
    </row>
    <row r="51" spans="1:6" ht="14.5" x14ac:dyDescent="0.35">
      <c r="A51" s="58" t="s">
        <v>633</v>
      </c>
      <c r="B51" s="58" t="s">
        <v>622</v>
      </c>
      <c r="C51" s="63">
        <v>56989</v>
      </c>
      <c r="D51" s="63">
        <v>86999</v>
      </c>
      <c r="E51" s="63">
        <f t="shared" si="0"/>
        <v>30010</v>
      </c>
      <c r="F51" s="62"/>
    </row>
    <row r="52" spans="1:6" ht="14.5" x14ac:dyDescent="0.35">
      <c r="A52" s="58" t="s">
        <v>634</v>
      </c>
      <c r="B52" s="58" t="s">
        <v>619</v>
      </c>
      <c r="C52" s="63">
        <v>28308</v>
      </c>
      <c r="D52" s="63">
        <v>23442</v>
      </c>
      <c r="E52" s="63">
        <f t="shared" si="0"/>
        <v>-4866</v>
      </c>
      <c r="F52" s="62"/>
    </row>
    <row r="53" spans="1:6" ht="14.5" x14ac:dyDescent="0.35">
      <c r="A53" s="58" t="s">
        <v>634</v>
      </c>
      <c r="B53" s="58" t="s">
        <v>620</v>
      </c>
      <c r="C53" s="63">
        <v>23839.3098343444</v>
      </c>
      <c r="D53" s="63">
        <v>28334.949444398899</v>
      </c>
      <c r="E53" s="63">
        <f t="shared" si="0"/>
        <v>4495.6396100544989</v>
      </c>
      <c r="F53" s="62"/>
    </row>
    <row r="54" spans="1:6" ht="14.5" x14ac:dyDescent="0.35">
      <c r="A54" s="58" t="s">
        <v>634</v>
      </c>
      <c r="B54" s="58" t="s">
        <v>621</v>
      </c>
      <c r="C54" s="63">
        <v>28488</v>
      </c>
      <c r="D54" s="63">
        <v>62938</v>
      </c>
      <c r="E54" s="63">
        <f t="shared" si="0"/>
        <v>34450</v>
      </c>
      <c r="F54" s="62"/>
    </row>
    <row r="55" spans="1:6" ht="14.5" x14ac:dyDescent="0.35">
      <c r="A55" s="58" t="s">
        <v>634</v>
      </c>
      <c r="B55" s="58" t="s">
        <v>622</v>
      </c>
      <c r="C55" s="63">
        <v>65546</v>
      </c>
      <c r="D55" s="63">
        <v>87251</v>
      </c>
      <c r="E55" s="63">
        <f t="shared" si="0"/>
        <v>21705</v>
      </c>
      <c r="F55" s="62"/>
    </row>
    <row r="56" spans="1:6" ht="14.5" x14ac:dyDescent="0.35"/>
    <row r="57" spans="1:6" ht="14.5" x14ac:dyDescent="0.35"/>
    <row r="58" spans="1:6" ht="14.5" x14ac:dyDescent="0.35"/>
    <row r="59" spans="1:6" ht="14.5" x14ac:dyDescent="0.35"/>
    <row r="60" spans="1:6" ht="14.5" x14ac:dyDescent="0.35"/>
    <row r="61" spans="1:6" ht="14.5" x14ac:dyDescent="0.35"/>
    <row r="62" spans="1:6" ht="14.5" x14ac:dyDescent="0.35"/>
    <row r="63" spans="1:6" ht="14.5" x14ac:dyDescent="0.35"/>
    <row r="64" spans="1:6" ht="14.5" x14ac:dyDescent="0.35"/>
    <row r="65" ht="14.5" x14ac:dyDescent="0.35"/>
    <row r="66" ht="14.5" x14ac:dyDescent="0.35"/>
    <row r="67" ht="14.5" x14ac:dyDescent="0.35"/>
    <row r="68" ht="14.5" x14ac:dyDescent="0.35"/>
    <row r="69" ht="14.5" x14ac:dyDescent="0.35"/>
    <row r="70" ht="14.5" x14ac:dyDescent="0.35"/>
    <row r="71" ht="14.5" x14ac:dyDescent="0.35"/>
    <row r="72" ht="14.5" x14ac:dyDescent="0.35"/>
    <row r="73" ht="14.5" x14ac:dyDescent="0.35"/>
    <row r="74" ht="14.5" x14ac:dyDescent="0.35"/>
    <row r="75" ht="14.5" x14ac:dyDescent="0.35"/>
    <row r="76" ht="14.5" x14ac:dyDescent="0.35"/>
    <row r="77" ht="14.5" x14ac:dyDescent="0.35"/>
    <row r="78" ht="14.5" x14ac:dyDescent="0.35"/>
    <row r="79" ht="14.5" x14ac:dyDescent="0.35"/>
    <row r="80" ht="14.5" x14ac:dyDescent="0.35"/>
    <row r="81" ht="14.5" x14ac:dyDescent="0.35"/>
    <row r="82" ht="14.5" x14ac:dyDescent="0.35"/>
    <row r="83" ht="14.5" x14ac:dyDescent="0.35"/>
    <row r="84" ht="14.5" x14ac:dyDescent="0.35"/>
    <row r="85" ht="14.5" x14ac:dyDescent="0.35"/>
    <row r="86" ht="14.5" x14ac:dyDescent="0.35"/>
    <row r="87" ht="14.5" x14ac:dyDescent="0.35"/>
    <row r="88" ht="14.5" x14ac:dyDescent="0.35"/>
    <row r="89" ht="14.5" x14ac:dyDescent="0.35"/>
    <row r="90" ht="14.5" x14ac:dyDescent="0.35"/>
    <row r="91" ht="14.5" x14ac:dyDescent="0.35"/>
    <row r="92" ht="14.5" x14ac:dyDescent="0.35"/>
    <row r="93" ht="14.5" x14ac:dyDescent="0.35"/>
    <row r="94" ht="14.5" x14ac:dyDescent="0.35"/>
    <row r="95" ht="14.5" x14ac:dyDescent="0.35"/>
    <row r="96" ht="14.5" x14ac:dyDescent="0.35"/>
    <row r="97" ht="14.5" x14ac:dyDescent="0.35"/>
    <row r="98" ht="14.5" x14ac:dyDescent="0.35"/>
    <row r="99" ht="14.5" x14ac:dyDescent="0.35"/>
    <row r="100" ht="14.5" x14ac:dyDescent="0.35"/>
    <row r="101" ht="14.5" x14ac:dyDescent="0.35"/>
    <row r="102" ht="14.5" x14ac:dyDescent="0.35"/>
    <row r="103" ht="14.5" x14ac:dyDescent="0.35"/>
    <row r="104" ht="14.5" x14ac:dyDescent="0.35"/>
    <row r="105" ht="14.5" x14ac:dyDescent="0.35"/>
    <row r="106" ht="14.5" x14ac:dyDescent="0.35"/>
    <row r="107" ht="14.5" x14ac:dyDescent="0.35"/>
    <row r="108" ht="14.5" x14ac:dyDescent="0.35"/>
    <row r="109" ht="14.5" x14ac:dyDescent="0.35"/>
    <row r="110" ht="14.5" x14ac:dyDescent="0.35"/>
    <row r="111" ht="14.5" x14ac:dyDescent="0.35"/>
    <row r="112" ht="14.5" x14ac:dyDescent="0.35"/>
    <row r="113" ht="14.5" x14ac:dyDescent="0.35"/>
    <row r="114" ht="14.5" x14ac:dyDescent="0.35"/>
    <row r="115" ht="14.5" x14ac:dyDescent="0.35"/>
    <row r="116" ht="14.5" x14ac:dyDescent="0.35"/>
    <row r="117" ht="14.5" x14ac:dyDescent="0.35"/>
    <row r="118" ht="14.5" x14ac:dyDescent="0.35"/>
    <row r="119" ht="14.5" x14ac:dyDescent="0.35"/>
    <row r="120" ht="14.5" x14ac:dyDescent="0.35"/>
    <row r="121" ht="14.5" x14ac:dyDescent="0.35"/>
    <row r="122" ht="14.5" x14ac:dyDescent="0.35"/>
    <row r="123" ht="14.5" x14ac:dyDescent="0.35"/>
    <row r="124" ht="14.5" x14ac:dyDescent="0.35"/>
    <row r="125" ht="14.5" x14ac:dyDescent="0.35"/>
    <row r="126" ht="14.5" x14ac:dyDescent="0.35"/>
    <row r="127" ht="14.5" x14ac:dyDescent="0.35"/>
    <row r="128" ht="14.5" x14ac:dyDescent="0.35"/>
    <row r="129" ht="14.5" x14ac:dyDescent="0.35"/>
    <row r="130" ht="14.5" x14ac:dyDescent="0.35"/>
    <row r="131" ht="14.5" x14ac:dyDescent="0.35"/>
    <row r="132" ht="14.5" x14ac:dyDescent="0.35"/>
    <row r="133" ht="14.5" x14ac:dyDescent="0.35"/>
    <row r="134" ht="14.5" x14ac:dyDescent="0.35"/>
    <row r="135" ht="14.5" x14ac:dyDescent="0.35"/>
    <row r="136" ht="14.5" x14ac:dyDescent="0.35"/>
    <row r="137" ht="14.5" x14ac:dyDescent="0.35"/>
    <row r="138" ht="14.5" x14ac:dyDescent="0.35"/>
    <row r="139" ht="14.5" x14ac:dyDescent="0.35"/>
    <row r="140" ht="14.5" x14ac:dyDescent="0.35"/>
    <row r="141" ht="14.5" x14ac:dyDescent="0.35"/>
    <row r="142" ht="14.5" x14ac:dyDescent="0.35"/>
    <row r="143" ht="14.5" x14ac:dyDescent="0.35"/>
    <row r="144" ht="14.5" x14ac:dyDescent="0.35"/>
    <row r="145" ht="14.5" x14ac:dyDescent="0.35"/>
    <row r="146" ht="14.5" x14ac:dyDescent="0.35"/>
    <row r="147" ht="14.5" x14ac:dyDescent="0.35"/>
    <row r="148" ht="14.5" x14ac:dyDescent="0.35"/>
    <row r="149" ht="14.5" x14ac:dyDescent="0.35"/>
    <row r="150" ht="14.5" x14ac:dyDescent="0.35"/>
    <row r="151" ht="14.5" x14ac:dyDescent="0.35"/>
    <row r="152" ht="14.5" x14ac:dyDescent="0.35"/>
    <row r="153" ht="14.5" x14ac:dyDescent="0.35"/>
    <row r="154" ht="14.5" x14ac:dyDescent="0.35"/>
    <row r="155" ht="14.5" x14ac:dyDescent="0.35"/>
    <row r="156" ht="14.5" x14ac:dyDescent="0.35"/>
    <row r="157" ht="14.5" x14ac:dyDescent="0.35"/>
    <row r="158" ht="14.5" x14ac:dyDescent="0.35"/>
    <row r="159" ht="14.5" x14ac:dyDescent="0.35"/>
    <row r="160" ht="14.5" x14ac:dyDescent="0.35"/>
    <row r="161" ht="14.5" x14ac:dyDescent="0.35"/>
    <row r="162" ht="14.5" x14ac:dyDescent="0.35"/>
    <row r="163" ht="14.5" x14ac:dyDescent="0.35"/>
    <row r="164" ht="14.5" x14ac:dyDescent="0.35"/>
    <row r="165" ht="14.5" x14ac:dyDescent="0.35"/>
    <row r="166" ht="14.5" x14ac:dyDescent="0.35"/>
    <row r="167" ht="14.5" x14ac:dyDescent="0.35"/>
    <row r="168" ht="14.5" x14ac:dyDescent="0.35"/>
    <row r="169" ht="14.5" x14ac:dyDescent="0.35"/>
    <row r="170" ht="14.5" x14ac:dyDescent="0.35"/>
    <row r="171" ht="14.5" x14ac:dyDescent="0.35"/>
    <row r="172" ht="14.5" x14ac:dyDescent="0.35"/>
    <row r="173" ht="14.5" x14ac:dyDescent="0.35"/>
    <row r="174" ht="14.5" x14ac:dyDescent="0.35"/>
    <row r="175" ht="14.5" x14ac:dyDescent="0.35"/>
    <row r="176" ht="14.5" x14ac:dyDescent="0.35"/>
    <row r="177" ht="14.5" x14ac:dyDescent="0.35"/>
    <row r="178" ht="14.5" x14ac:dyDescent="0.35"/>
    <row r="179" ht="14.5" x14ac:dyDescent="0.35"/>
    <row r="180" ht="14.5" x14ac:dyDescent="0.35"/>
    <row r="181" ht="14.5" x14ac:dyDescent="0.35"/>
    <row r="182" ht="14.5" x14ac:dyDescent="0.35"/>
    <row r="183" ht="14.5" x14ac:dyDescent="0.35"/>
    <row r="184" ht="14.5" x14ac:dyDescent="0.35"/>
    <row r="185" ht="14.5" x14ac:dyDescent="0.35"/>
    <row r="186" ht="14.5" x14ac:dyDescent="0.35"/>
    <row r="187" ht="14.5" x14ac:dyDescent="0.35"/>
    <row r="188" ht="14.5" x14ac:dyDescent="0.35"/>
    <row r="189" ht="14.5" x14ac:dyDescent="0.35"/>
    <row r="190" ht="14.5" x14ac:dyDescent="0.35"/>
    <row r="191" ht="14.5" x14ac:dyDescent="0.35"/>
    <row r="192" ht="14.5" x14ac:dyDescent="0.35"/>
    <row r="193" ht="14.5" x14ac:dyDescent="0.35"/>
    <row r="194" ht="14.5" x14ac:dyDescent="0.35"/>
    <row r="195" ht="14.5" x14ac:dyDescent="0.35"/>
    <row r="196" ht="14.5" x14ac:dyDescent="0.35"/>
    <row r="197" ht="14.5" x14ac:dyDescent="0.35"/>
    <row r="198" ht="14.5" x14ac:dyDescent="0.35"/>
    <row r="199" ht="14.5" x14ac:dyDescent="0.35"/>
    <row r="200" ht="14.5" x14ac:dyDescent="0.35"/>
    <row r="201" ht="14.5" x14ac:dyDescent="0.35"/>
    <row r="202" ht="14.5" x14ac:dyDescent="0.35"/>
    <row r="203" ht="14.5" x14ac:dyDescent="0.35"/>
    <row r="204" ht="14.5" x14ac:dyDescent="0.35"/>
    <row r="205" ht="14.5" x14ac:dyDescent="0.35"/>
    <row r="206" ht="14.5" x14ac:dyDescent="0.35"/>
    <row r="207" ht="14.5" x14ac:dyDescent="0.35"/>
    <row r="208" ht="14.5" x14ac:dyDescent="0.35"/>
    <row r="209" ht="14.5" x14ac:dyDescent="0.35"/>
    <row r="210" ht="14.5" x14ac:dyDescent="0.35"/>
    <row r="211" ht="14.5" x14ac:dyDescent="0.35"/>
    <row r="212" ht="14.5" x14ac:dyDescent="0.35"/>
    <row r="213" ht="14.5" x14ac:dyDescent="0.35"/>
    <row r="214" ht="14.5" x14ac:dyDescent="0.35"/>
    <row r="215" ht="14.5" x14ac:dyDescent="0.35"/>
    <row r="216" ht="14.5" x14ac:dyDescent="0.35"/>
    <row r="217" ht="14.5" x14ac:dyDescent="0.35"/>
    <row r="218" ht="14.5" x14ac:dyDescent="0.35"/>
    <row r="219" ht="14.5" x14ac:dyDescent="0.35"/>
    <row r="220" ht="14.5" x14ac:dyDescent="0.35"/>
    <row r="221" ht="14.5" x14ac:dyDescent="0.35"/>
    <row r="222" ht="14.5" x14ac:dyDescent="0.35"/>
    <row r="223" ht="14.5" x14ac:dyDescent="0.35"/>
    <row r="224" ht="14.5" x14ac:dyDescent="0.35"/>
    <row r="225" ht="14.5" x14ac:dyDescent="0.35"/>
    <row r="226" ht="14.5" x14ac:dyDescent="0.35"/>
    <row r="227" ht="14.5" x14ac:dyDescent="0.35"/>
    <row r="228" ht="14.5" x14ac:dyDescent="0.35"/>
    <row r="229" ht="14.5" x14ac:dyDescent="0.35"/>
    <row r="230" ht="14.5" x14ac:dyDescent="0.35"/>
    <row r="231" ht="14.5" x14ac:dyDescent="0.35"/>
    <row r="232" ht="14.5" x14ac:dyDescent="0.35"/>
    <row r="233" ht="14.5" x14ac:dyDescent="0.35"/>
    <row r="234" ht="14.5" x14ac:dyDescent="0.35"/>
    <row r="235" ht="14.5" x14ac:dyDescent="0.35"/>
    <row r="236" ht="14.5" x14ac:dyDescent="0.35"/>
    <row r="237" ht="14.5" x14ac:dyDescent="0.35"/>
    <row r="238" ht="14.5" x14ac:dyDescent="0.35"/>
    <row r="239" ht="14.5" x14ac:dyDescent="0.35"/>
    <row r="240" ht="14.5" x14ac:dyDescent="0.35"/>
    <row r="241" ht="14.5" x14ac:dyDescent="0.35"/>
    <row r="242" ht="14.5" x14ac:dyDescent="0.35"/>
    <row r="243" ht="14.5" x14ac:dyDescent="0.35"/>
    <row r="244" ht="14.5" x14ac:dyDescent="0.35"/>
    <row r="245" ht="14.5" x14ac:dyDescent="0.35"/>
    <row r="246" ht="14.5" x14ac:dyDescent="0.35"/>
    <row r="247" ht="14.5" x14ac:dyDescent="0.35"/>
    <row r="248" ht="14.5" x14ac:dyDescent="0.35"/>
    <row r="249" ht="14.5" x14ac:dyDescent="0.35"/>
    <row r="250" ht="14.5" x14ac:dyDescent="0.35"/>
    <row r="251" ht="14.5" x14ac:dyDescent="0.35"/>
    <row r="252" ht="14.5" x14ac:dyDescent="0.35"/>
    <row r="253" ht="14.5" x14ac:dyDescent="0.35"/>
    <row r="254" ht="14.5" x14ac:dyDescent="0.35"/>
    <row r="255" ht="14.5" x14ac:dyDescent="0.35"/>
    <row r="256" ht="14.5" x14ac:dyDescent="0.35"/>
    <row r="257" ht="14.5" x14ac:dyDescent="0.35"/>
    <row r="258" ht="14.5" x14ac:dyDescent="0.35"/>
    <row r="259" ht="14.5" x14ac:dyDescent="0.35"/>
    <row r="260" ht="14.5" x14ac:dyDescent="0.35"/>
    <row r="261" ht="14.5" x14ac:dyDescent="0.35"/>
    <row r="262" ht="14.5" x14ac:dyDescent="0.35"/>
    <row r="263" ht="14.5" x14ac:dyDescent="0.35"/>
    <row r="264" ht="14.5" x14ac:dyDescent="0.35"/>
    <row r="265" ht="14.5" x14ac:dyDescent="0.35"/>
    <row r="266" ht="14.5" x14ac:dyDescent="0.35"/>
    <row r="267" ht="14.5" x14ac:dyDescent="0.35"/>
    <row r="268" ht="14.5" x14ac:dyDescent="0.35"/>
    <row r="269" ht="14.5" x14ac:dyDescent="0.35"/>
    <row r="270" ht="14.5" x14ac:dyDescent="0.35"/>
    <row r="271" ht="14.5" x14ac:dyDescent="0.35"/>
    <row r="272" ht="14.5" x14ac:dyDescent="0.35"/>
    <row r="273" ht="14.5" x14ac:dyDescent="0.35"/>
    <row r="274" ht="14.5" x14ac:dyDescent="0.35"/>
    <row r="275" ht="14.5" x14ac:dyDescent="0.35"/>
    <row r="276" ht="14.5" x14ac:dyDescent="0.35"/>
    <row r="277" ht="14.5" x14ac:dyDescent="0.35"/>
    <row r="278" ht="14.5" x14ac:dyDescent="0.35"/>
    <row r="279" ht="14.5" x14ac:dyDescent="0.35"/>
    <row r="280" ht="14.5" x14ac:dyDescent="0.35"/>
    <row r="281" ht="14.5" x14ac:dyDescent="0.35"/>
    <row r="282" ht="14.5" x14ac:dyDescent="0.35"/>
    <row r="283" ht="14.5" x14ac:dyDescent="0.35"/>
    <row r="284" ht="14.5" x14ac:dyDescent="0.35"/>
    <row r="285" ht="14.5" x14ac:dyDescent="0.35"/>
    <row r="286" ht="14.5" x14ac:dyDescent="0.35"/>
    <row r="287" ht="14.5" x14ac:dyDescent="0.35"/>
    <row r="288" ht="14.5" x14ac:dyDescent="0.35"/>
    <row r="289" ht="14.5" x14ac:dyDescent="0.35"/>
    <row r="290" ht="14.5" x14ac:dyDescent="0.35"/>
    <row r="291" ht="14.5" x14ac:dyDescent="0.35"/>
    <row r="292" ht="14.5" x14ac:dyDescent="0.35"/>
    <row r="293" ht="14.5" x14ac:dyDescent="0.35"/>
    <row r="294" ht="14.5" x14ac:dyDescent="0.35"/>
    <row r="295" ht="14.5" x14ac:dyDescent="0.35"/>
    <row r="296" ht="14.5" x14ac:dyDescent="0.35"/>
    <row r="297" ht="14.5" x14ac:dyDescent="0.35"/>
    <row r="298" ht="14.5" x14ac:dyDescent="0.35"/>
    <row r="299" ht="14.5" x14ac:dyDescent="0.35"/>
    <row r="300" ht="14.5" x14ac:dyDescent="0.35"/>
    <row r="301" ht="14.5" x14ac:dyDescent="0.35"/>
    <row r="302" ht="14.5" x14ac:dyDescent="0.35"/>
    <row r="303" ht="14.5" x14ac:dyDescent="0.35"/>
    <row r="304" ht="14.5" x14ac:dyDescent="0.35"/>
    <row r="305" ht="14.5" x14ac:dyDescent="0.35"/>
    <row r="306" ht="14.5" x14ac:dyDescent="0.35"/>
    <row r="307" ht="14.5" x14ac:dyDescent="0.35"/>
    <row r="308" ht="14.5" x14ac:dyDescent="0.35"/>
    <row r="309" ht="14.5" x14ac:dyDescent="0.35"/>
    <row r="310" ht="14.5" x14ac:dyDescent="0.35"/>
    <row r="311" ht="14.5" x14ac:dyDescent="0.35"/>
    <row r="312" ht="14.5" x14ac:dyDescent="0.35"/>
    <row r="313" ht="14.5" x14ac:dyDescent="0.35"/>
    <row r="314" ht="14.5" x14ac:dyDescent="0.35"/>
    <row r="315" ht="14.5" x14ac:dyDescent="0.35"/>
    <row r="316" ht="14.5" x14ac:dyDescent="0.35"/>
    <row r="317" ht="14.5" x14ac:dyDescent="0.35"/>
    <row r="318" ht="14.5" x14ac:dyDescent="0.35"/>
    <row r="319" ht="14.5" x14ac:dyDescent="0.35"/>
    <row r="320" ht="14.5" x14ac:dyDescent="0.35"/>
    <row r="321" ht="14.5" x14ac:dyDescent="0.35"/>
    <row r="322" ht="14.5" x14ac:dyDescent="0.35"/>
    <row r="323" ht="14.5" x14ac:dyDescent="0.35"/>
    <row r="324" ht="14.5" x14ac:dyDescent="0.35"/>
    <row r="325" ht="14.5" x14ac:dyDescent="0.35"/>
    <row r="326" ht="14.5" x14ac:dyDescent="0.35"/>
    <row r="327" ht="14.5" x14ac:dyDescent="0.35"/>
    <row r="328" ht="14.5" x14ac:dyDescent="0.35"/>
    <row r="329" ht="14.5" x14ac:dyDescent="0.35"/>
    <row r="330" ht="14.5" x14ac:dyDescent="0.35"/>
    <row r="331" ht="14.5" x14ac:dyDescent="0.35"/>
    <row r="332" ht="14.5" x14ac:dyDescent="0.35"/>
    <row r="333" ht="14.5" x14ac:dyDescent="0.35"/>
    <row r="334" ht="14.5" x14ac:dyDescent="0.35"/>
    <row r="335" ht="14.5" x14ac:dyDescent="0.35"/>
    <row r="336" ht="14.5" x14ac:dyDescent="0.35"/>
    <row r="337" ht="14.5" x14ac:dyDescent="0.35"/>
    <row r="338" ht="14.5" x14ac:dyDescent="0.35"/>
    <row r="339" ht="14.5" x14ac:dyDescent="0.35"/>
    <row r="340" ht="14.5" x14ac:dyDescent="0.35"/>
    <row r="341" ht="14.5" x14ac:dyDescent="0.35"/>
    <row r="342" ht="14.5" x14ac:dyDescent="0.35"/>
    <row r="343" ht="14.5" x14ac:dyDescent="0.35"/>
    <row r="344" ht="14.5" x14ac:dyDescent="0.35"/>
    <row r="345" ht="14.5" x14ac:dyDescent="0.35"/>
    <row r="346" ht="14.5" x14ac:dyDescent="0.35"/>
    <row r="347" ht="14.5" x14ac:dyDescent="0.35"/>
    <row r="348" ht="14.5" x14ac:dyDescent="0.35"/>
    <row r="349" ht="14.5" x14ac:dyDescent="0.35"/>
    <row r="350" ht="14.5" x14ac:dyDescent="0.35"/>
    <row r="351" ht="14.5" x14ac:dyDescent="0.35"/>
    <row r="352" ht="14.5" x14ac:dyDescent="0.35"/>
    <row r="353" ht="14.5" x14ac:dyDescent="0.35"/>
    <row r="354" ht="14.5" x14ac:dyDescent="0.35"/>
    <row r="355" ht="14.5" x14ac:dyDescent="0.35"/>
    <row r="356" ht="14.5" x14ac:dyDescent="0.35"/>
    <row r="357" ht="14.5" x14ac:dyDescent="0.35"/>
    <row r="358" ht="14.5" x14ac:dyDescent="0.35"/>
    <row r="359" ht="14.5" x14ac:dyDescent="0.35"/>
    <row r="360" ht="14.5" x14ac:dyDescent="0.35"/>
    <row r="361" ht="14.5" x14ac:dyDescent="0.35"/>
    <row r="362" ht="14.5" x14ac:dyDescent="0.35"/>
    <row r="363" ht="14.5" x14ac:dyDescent="0.35"/>
    <row r="364" ht="14.5" x14ac:dyDescent="0.35"/>
    <row r="365" ht="14.5" x14ac:dyDescent="0.35"/>
    <row r="366" ht="14.5" x14ac:dyDescent="0.35"/>
    <row r="367" ht="14.5" x14ac:dyDescent="0.35"/>
    <row r="368" ht="14.5" x14ac:dyDescent="0.35"/>
    <row r="369" ht="14.5" x14ac:dyDescent="0.35"/>
    <row r="370" ht="14.5" x14ac:dyDescent="0.35"/>
    <row r="371" ht="14.5" x14ac:dyDescent="0.35"/>
    <row r="372" ht="14.5" x14ac:dyDescent="0.35"/>
    <row r="373" ht="14.5" x14ac:dyDescent="0.35"/>
    <row r="374" ht="14.5" x14ac:dyDescent="0.35"/>
    <row r="375" ht="14.5" x14ac:dyDescent="0.35"/>
    <row r="376" ht="14.5" x14ac:dyDescent="0.35"/>
    <row r="377" ht="14.5" x14ac:dyDescent="0.35"/>
    <row r="378" ht="14.5" x14ac:dyDescent="0.35"/>
    <row r="379" ht="14.5" x14ac:dyDescent="0.35"/>
    <row r="380" ht="14.5" x14ac:dyDescent="0.35"/>
    <row r="381" ht="14.5" x14ac:dyDescent="0.35"/>
    <row r="382" ht="14.5" x14ac:dyDescent="0.35"/>
    <row r="383" ht="14.5" x14ac:dyDescent="0.35"/>
    <row r="384" ht="14.5" x14ac:dyDescent="0.35"/>
    <row r="385" ht="14.5" x14ac:dyDescent="0.35"/>
    <row r="386" ht="14.5" x14ac:dyDescent="0.35"/>
    <row r="387" ht="14.5" x14ac:dyDescent="0.35"/>
    <row r="388" ht="14.5" x14ac:dyDescent="0.35"/>
    <row r="389" ht="14.5" x14ac:dyDescent="0.35"/>
    <row r="390" ht="14.5" x14ac:dyDescent="0.35"/>
    <row r="391" ht="14.5" x14ac:dyDescent="0.35"/>
    <row r="392" ht="14.5" x14ac:dyDescent="0.35"/>
    <row r="393" ht="14.5" x14ac:dyDescent="0.35"/>
    <row r="394" ht="14.5" x14ac:dyDescent="0.35"/>
    <row r="395" ht="14.5" x14ac:dyDescent="0.35"/>
    <row r="396" ht="14.5" x14ac:dyDescent="0.35"/>
    <row r="397" ht="14.5" x14ac:dyDescent="0.35"/>
    <row r="398" ht="14.5" x14ac:dyDescent="0.35"/>
    <row r="399" ht="14.5" x14ac:dyDescent="0.35"/>
    <row r="400" ht="14.5" x14ac:dyDescent="0.35"/>
    <row r="401" ht="14.5" x14ac:dyDescent="0.35"/>
    <row r="402" ht="14.5" x14ac:dyDescent="0.35"/>
    <row r="403" ht="14.5" x14ac:dyDescent="0.35"/>
    <row r="404" ht="14.5" x14ac:dyDescent="0.35"/>
    <row r="405" ht="14.5" x14ac:dyDescent="0.35"/>
    <row r="406" ht="14.5" x14ac:dyDescent="0.35"/>
    <row r="407" ht="14.5" x14ac:dyDescent="0.35"/>
    <row r="408" ht="14.5" x14ac:dyDescent="0.35"/>
    <row r="409" ht="14.5" x14ac:dyDescent="0.35"/>
    <row r="410" ht="14.5" x14ac:dyDescent="0.35"/>
    <row r="411" ht="14.5" x14ac:dyDescent="0.35"/>
    <row r="412" ht="14.5" x14ac:dyDescent="0.35"/>
    <row r="413" ht="14.5" x14ac:dyDescent="0.35"/>
    <row r="414" ht="14.5" x14ac:dyDescent="0.35"/>
    <row r="415" ht="14.5" x14ac:dyDescent="0.35"/>
    <row r="416" ht="14.5" x14ac:dyDescent="0.35"/>
    <row r="417" ht="14.5" x14ac:dyDescent="0.35"/>
    <row r="418" ht="14.5" x14ac:dyDescent="0.35"/>
    <row r="419" ht="14.5" x14ac:dyDescent="0.35"/>
    <row r="420" ht="14.5" x14ac:dyDescent="0.35"/>
    <row r="421" ht="14.5" x14ac:dyDescent="0.35"/>
    <row r="422" ht="14.5" x14ac:dyDescent="0.35"/>
    <row r="423" ht="14.5" x14ac:dyDescent="0.35"/>
    <row r="424" ht="14.5" x14ac:dyDescent="0.35"/>
    <row r="425" ht="14.5" x14ac:dyDescent="0.35"/>
    <row r="426" ht="14.5" x14ac:dyDescent="0.35"/>
    <row r="427" ht="14.5" x14ac:dyDescent="0.35"/>
    <row r="428" ht="14.5" x14ac:dyDescent="0.35"/>
    <row r="429" ht="14.5" x14ac:dyDescent="0.35"/>
    <row r="430" ht="14.5" x14ac:dyDescent="0.35"/>
    <row r="431" ht="14.5" x14ac:dyDescent="0.35"/>
    <row r="432" ht="14.5" x14ac:dyDescent="0.35"/>
    <row r="433" ht="14.5" x14ac:dyDescent="0.35"/>
    <row r="434" ht="14.5" x14ac:dyDescent="0.35"/>
    <row r="435" ht="14.5" x14ac:dyDescent="0.35"/>
    <row r="436" ht="14.5" x14ac:dyDescent="0.35"/>
    <row r="437" ht="14.5" x14ac:dyDescent="0.35"/>
    <row r="438" ht="14.5" x14ac:dyDescent="0.35"/>
    <row r="439" ht="14.5" x14ac:dyDescent="0.35"/>
    <row r="440" ht="14.5" x14ac:dyDescent="0.35"/>
    <row r="441" ht="14.5" x14ac:dyDescent="0.35"/>
    <row r="442" ht="14.5" x14ac:dyDescent="0.35"/>
    <row r="443" ht="14.5" x14ac:dyDescent="0.35"/>
    <row r="444" ht="14.5" x14ac:dyDescent="0.35"/>
    <row r="445" ht="14.5" x14ac:dyDescent="0.35"/>
    <row r="446" ht="14.5" x14ac:dyDescent="0.35"/>
    <row r="447" ht="14.5" x14ac:dyDescent="0.35"/>
    <row r="448" ht="14.5" x14ac:dyDescent="0.35"/>
    <row r="449" ht="14.5" x14ac:dyDescent="0.35"/>
    <row r="450" ht="14.5" x14ac:dyDescent="0.35"/>
    <row r="451" ht="14.5" x14ac:dyDescent="0.35"/>
    <row r="452" ht="14.5" x14ac:dyDescent="0.35"/>
    <row r="453" ht="14.5" x14ac:dyDescent="0.35"/>
    <row r="454" ht="14.5" x14ac:dyDescent="0.35"/>
    <row r="455" ht="14.5" x14ac:dyDescent="0.35"/>
    <row r="456" ht="14.5" x14ac:dyDescent="0.35"/>
    <row r="457" ht="14.5" x14ac:dyDescent="0.35"/>
    <row r="458" ht="14.5" x14ac:dyDescent="0.35"/>
    <row r="459" ht="14.5" x14ac:dyDescent="0.35"/>
    <row r="460" ht="14.5" x14ac:dyDescent="0.35"/>
    <row r="461" ht="14.5" x14ac:dyDescent="0.35"/>
    <row r="462" ht="14.5" x14ac:dyDescent="0.35"/>
    <row r="463" ht="14.5" x14ac:dyDescent="0.35"/>
    <row r="464" ht="14.5" x14ac:dyDescent="0.35"/>
    <row r="465" ht="14.5" x14ac:dyDescent="0.35"/>
    <row r="466" ht="14.5" x14ac:dyDescent="0.35"/>
    <row r="467" ht="14.5" x14ac:dyDescent="0.35"/>
    <row r="468" ht="14.5" x14ac:dyDescent="0.35"/>
    <row r="469" ht="14.5" x14ac:dyDescent="0.35"/>
    <row r="470" ht="14.5" x14ac:dyDescent="0.35"/>
    <row r="471" ht="14.5" x14ac:dyDescent="0.35"/>
    <row r="472" ht="14.5" x14ac:dyDescent="0.35"/>
    <row r="473" ht="14.5" x14ac:dyDescent="0.35"/>
    <row r="474" ht="14.5" x14ac:dyDescent="0.35"/>
    <row r="475" ht="14.5" x14ac:dyDescent="0.35"/>
    <row r="476" ht="14.5" x14ac:dyDescent="0.35"/>
    <row r="477" ht="14.5" x14ac:dyDescent="0.35"/>
    <row r="478" ht="14.5" x14ac:dyDescent="0.35"/>
    <row r="479" ht="14.5" x14ac:dyDescent="0.35"/>
    <row r="480" ht="14.5" x14ac:dyDescent="0.35"/>
    <row r="481" ht="14.5" x14ac:dyDescent="0.35"/>
    <row r="482" ht="14.5" x14ac:dyDescent="0.35"/>
    <row r="483" ht="14.5" x14ac:dyDescent="0.35"/>
    <row r="484" ht="14.5" x14ac:dyDescent="0.35"/>
    <row r="485" ht="14.5" x14ac:dyDescent="0.35"/>
    <row r="486" ht="14.5" x14ac:dyDescent="0.35"/>
    <row r="487" ht="14.5" x14ac:dyDescent="0.35"/>
    <row r="488" ht="14.5" x14ac:dyDescent="0.35"/>
    <row r="489" ht="14.5" x14ac:dyDescent="0.35"/>
    <row r="490" ht="14.5" x14ac:dyDescent="0.35"/>
    <row r="491" ht="14.5" x14ac:dyDescent="0.35"/>
    <row r="492" ht="14.5" x14ac:dyDescent="0.35"/>
    <row r="493" ht="14.5" x14ac:dyDescent="0.35"/>
    <row r="494" ht="14.5" x14ac:dyDescent="0.35"/>
    <row r="495" ht="14.5" x14ac:dyDescent="0.35"/>
    <row r="496" ht="14.5" x14ac:dyDescent="0.35"/>
    <row r="497" ht="14.5" x14ac:dyDescent="0.35"/>
    <row r="498" ht="14.5" x14ac:dyDescent="0.35"/>
    <row r="499" ht="14.5" x14ac:dyDescent="0.35"/>
    <row r="500" ht="14.5" x14ac:dyDescent="0.35"/>
    <row r="501" ht="14.5" x14ac:dyDescent="0.35"/>
    <row r="502" ht="14.5" x14ac:dyDescent="0.35"/>
    <row r="503" ht="14.5" x14ac:dyDescent="0.35"/>
    <row r="504" ht="14.5" x14ac:dyDescent="0.35"/>
    <row r="505" ht="14.5" x14ac:dyDescent="0.35"/>
    <row r="506" ht="14.5" x14ac:dyDescent="0.35"/>
    <row r="507" ht="14.5" x14ac:dyDescent="0.35"/>
    <row r="508" ht="14.5" x14ac:dyDescent="0.35"/>
    <row r="509" ht="14.5" x14ac:dyDescent="0.35"/>
    <row r="510" ht="14.5" x14ac:dyDescent="0.35"/>
    <row r="511" ht="14.5" x14ac:dyDescent="0.35"/>
    <row r="512" ht="14.5" x14ac:dyDescent="0.35"/>
    <row r="513" ht="14.5" x14ac:dyDescent="0.35"/>
    <row r="514" ht="14.5" x14ac:dyDescent="0.35"/>
    <row r="515" ht="14.5" x14ac:dyDescent="0.35"/>
    <row r="516" ht="14.5" x14ac:dyDescent="0.35"/>
    <row r="517" ht="14.5" x14ac:dyDescent="0.35"/>
    <row r="518" ht="14.5" x14ac:dyDescent="0.35"/>
    <row r="519" ht="14.5" x14ac:dyDescent="0.35"/>
    <row r="520" ht="14.5" x14ac:dyDescent="0.35"/>
    <row r="521" ht="14.5" x14ac:dyDescent="0.35"/>
    <row r="522" ht="14.5" x14ac:dyDescent="0.35"/>
    <row r="523" ht="14.5" x14ac:dyDescent="0.35"/>
    <row r="524" ht="14.5" x14ac:dyDescent="0.35"/>
    <row r="525" ht="14.5" x14ac:dyDescent="0.35"/>
    <row r="526" ht="14.5" x14ac:dyDescent="0.35"/>
    <row r="527" ht="14.5" x14ac:dyDescent="0.35"/>
    <row r="528" ht="14.5" x14ac:dyDescent="0.35"/>
    <row r="529" ht="14.5" x14ac:dyDescent="0.35"/>
    <row r="530" ht="14.5" x14ac:dyDescent="0.35"/>
    <row r="531" ht="14.5" x14ac:dyDescent="0.35"/>
    <row r="532" ht="14.5" x14ac:dyDescent="0.35"/>
    <row r="533" ht="14.5" x14ac:dyDescent="0.35"/>
    <row r="534" ht="14.5" x14ac:dyDescent="0.35"/>
    <row r="535" ht="14.5" x14ac:dyDescent="0.35"/>
    <row r="536" ht="14.5" x14ac:dyDescent="0.35"/>
    <row r="537" ht="14.5" x14ac:dyDescent="0.35"/>
    <row r="538" ht="14.5" x14ac:dyDescent="0.35"/>
    <row r="539" ht="14.5" x14ac:dyDescent="0.35"/>
    <row r="540" ht="14.5" x14ac:dyDescent="0.35"/>
    <row r="541" ht="14.5" x14ac:dyDescent="0.35"/>
    <row r="542" ht="14.5" x14ac:dyDescent="0.35"/>
    <row r="543" ht="14.5" x14ac:dyDescent="0.35"/>
    <row r="544" ht="14.5" x14ac:dyDescent="0.35"/>
    <row r="545" ht="14.5" x14ac:dyDescent="0.35"/>
    <row r="546" ht="14.5" x14ac:dyDescent="0.35"/>
    <row r="547" ht="14.5" x14ac:dyDescent="0.35"/>
    <row r="548" ht="14.5" x14ac:dyDescent="0.35"/>
    <row r="549" ht="14.5" x14ac:dyDescent="0.35"/>
    <row r="550" ht="14.5" x14ac:dyDescent="0.35"/>
    <row r="551" ht="14.5" x14ac:dyDescent="0.35"/>
    <row r="552" ht="14.5" x14ac:dyDescent="0.35"/>
    <row r="553" ht="14.5" x14ac:dyDescent="0.35"/>
    <row r="554" ht="14.5" x14ac:dyDescent="0.35"/>
    <row r="555" ht="14.5" x14ac:dyDescent="0.35"/>
    <row r="556" ht="14.5" x14ac:dyDescent="0.35"/>
    <row r="557" ht="14.5" x14ac:dyDescent="0.35"/>
    <row r="558" ht="14.5" x14ac:dyDescent="0.35"/>
    <row r="559" ht="14.5" x14ac:dyDescent="0.35"/>
    <row r="560" ht="14.5" x14ac:dyDescent="0.35"/>
    <row r="561" ht="14.5" x14ac:dyDescent="0.35"/>
    <row r="562" ht="14.5" x14ac:dyDescent="0.35"/>
    <row r="563" ht="14.5" x14ac:dyDescent="0.35"/>
    <row r="564" ht="14.5" x14ac:dyDescent="0.35"/>
    <row r="565" ht="14.5" x14ac:dyDescent="0.35"/>
    <row r="566" ht="14.5" x14ac:dyDescent="0.35"/>
    <row r="567" ht="14.5" x14ac:dyDescent="0.35"/>
    <row r="568" ht="14.5" x14ac:dyDescent="0.35"/>
    <row r="569" ht="14.5" x14ac:dyDescent="0.35"/>
    <row r="570" ht="14.5" x14ac:dyDescent="0.35"/>
    <row r="571" ht="14.5" x14ac:dyDescent="0.35"/>
    <row r="572" ht="14.5" x14ac:dyDescent="0.35"/>
    <row r="573" ht="14.5" x14ac:dyDescent="0.35"/>
    <row r="574" ht="14.5" x14ac:dyDescent="0.35"/>
    <row r="575" ht="14.5" x14ac:dyDescent="0.35"/>
    <row r="576" ht="14.5" x14ac:dyDescent="0.35"/>
    <row r="577" ht="14.5" x14ac:dyDescent="0.35"/>
    <row r="578" ht="14.5" x14ac:dyDescent="0.35"/>
    <row r="579" ht="14.5" x14ac:dyDescent="0.35"/>
    <row r="580" ht="14.5" x14ac:dyDescent="0.35"/>
    <row r="581" ht="14.5" x14ac:dyDescent="0.35"/>
    <row r="582" ht="14.5" x14ac:dyDescent="0.35"/>
    <row r="583" ht="14.5" x14ac:dyDescent="0.35"/>
    <row r="584" ht="14.5" x14ac:dyDescent="0.35"/>
    <row r="585" ht="14.5" x14ac:dyDescent="0.35"/>
    <row r="586" ht="14.5" x14ac:dyDescent="0.35"/>
    <row r="587" ht="14.5" x14ac:dyDescent="0.35"/>
    <row r="588" ht="14.5" x14ac:dyDescent="0.35"/>
    <row r="589" ht="14.5" x14ac:dyDescent="0.35"/>
    <row r="590" ht="14.5" x14ac:dyDescent="0.35"/>
    <row r="591" ht="14.5" x14ac:dyDescent="0.35"/>
    <row r="592" ht="14.5" x14ac:dyDescent="0.35"/>
    <row r="593" ht="14.5" x14ac:dyDescent="0.35"/>
    <row r="594" ht="14.5" x14ac:dyDescent="0.35"/>
    <row r="595" ht="14.5" x14ac:dyDescent="0.35"/>
    <row r="596" ht="14.5" x14ac:dyDescent="0.35"/>
    <row r="597" ht="14.5" x14ac:dyDescent="0.35"/>
    <row r="598" ht="14.5" x14ac:dyDescent="0.35"/>
    <row r="599" ht="14.5" x14ac:dyDescent="0.35"/>
    <row r="600" ht="14.5" x14ac:dyDescent="0.35"/>
    <row r="601" ht="14.5" x14ac:dyDescent="0.35"/>
    <row r="602" ht="14.5" x14ac:dyDescent="0.35"/>
    <row r="603" ht="14.5" x14ac:dyDescent="0.35"/>
    <row r="604" ht="14.5" x14ac:dyDescent="0.35"/>
    <row r="605" ht="14.5" x14ac:dyDescent="0.35"/>
    <row r="606" ht="14.5" x14ac:dyDescent="0.35"/>
    <row r="607" ht="14.5" x14ac:dyDescent="0.35"/>
    <row r="608" ht="14.5" x14ac:dyDescent="0.35"/>
    <row r="609" ht="14.5" x14ac:dyDescent="0.35"/>
    <row r="610" ht="14.5" x14ac:dyDescent="0.35"/>
    <row r="611" ht="14.5" x14ac:dyDescent="0.35"/>
    <row r="612" ht="14.5" x14ac:dyDescent="0.35"/>
    <row r="613" ht="14.5" x14ac:dyDescent="0.35"/>
    <row r="614" ht="14.5" x14ac:dyDescent="0.35"/>
    <row r="615" ht="14.5" x14ac:dyDescent="0.35"/>
    <row r="616" ht="14.5" x14ac:dyDescent="0.35"/>
    <row r="617" ht="14.5" x14ac:dyDescent="0.35"/>
    <row r="618" ht="14.5" x14ac:dyDescent="0.35"/>
    <row r="619" ht="14.5" x14ac:dyDescent="0.35"/>
    <row r="620" ht="14.5" x14ac:dyDescent="0.35"/>
    <row r="621" ht="14.5" x14ac:dyDescent="0.35"/>
    <row r="622" ht="14.5" x14ac:dyDescent="0.35"/>
    <row r="623" ht="14.5" x14ac:dyDescent="0.35"/>
    <row r="624" ht="14.5" x14ac:dyDescent="0.35"/>
    <row r="625" ht="14.5" x14ac:dyDescent="0.35"/>
    <row r="626" ht="14.5" x14ac:dyDescent="0.35"/>
    <row r="627" ht="14.5" x14ac:dyDescent="0.35"/>
    <row r="628" ht="14.5" x14ac:dyDescent="0.35"/>
    <row r="629" ht="14.5" x14ac:dyDescent="0.35"/>
    <row r="630" ht="14.5" x14ac:dyDescent="0.35"/>
    <row r="631" ht="14.5" x14ac:dyDescent="0.35"/>
    <row r="632" ht="14.5" x14ac:dyDescent="0.35"/>
    <row r="633" ht="14.5" x14ac:dyDescent="0.35"/>
    <row r="634" ht="14.5" x14ac:dyDescent="0.35"/>
    <row r="635" ht="14.5" x14ac:dyDescent="0.35"/>
    <row r="636" ht="14.5" x14ac:dyDescent="0.35"/>
    <row r="637" ht="14.5" x14ac:dyDescent="0.35"/>
    <row r="638" ht="14.5" x14ac:dyDescent="0.35"/>
    <row r="639" ht="14.5" x14ac:dyDescent="0.35"/>
    <row r="640" ht="14.5" x14ac:dyDescent="0.35"/>
    <row r="641" ht="14.5" x14ac:dyDescent="0.35"/>
    <row r="642" ht="14.5" x14ac:dyDescent="0.35"/>
    <row r="643" ht="14.5" x14ac:dyDescent="0.35"/>
    <row r="644" ht="14.5" x14ac:dyDescent="0.35"/>
    <row r="645" ht="14.5" x14ac:dyDescent="0.35"/>
    <row r="646" ht="14.5" x14ac:dyDescent="0.35"/>
    <row r="647" ht="14.5" x14ac:dyDescent="0.35"/>
    <row r="648" ht="14.5" x14ac:dyDescent="0.35"/>
    <row r="649" ht="14.5" x14ac:dyDescent="0.35"/>
    <row r="650" ht="14.5" x14ac:dyDescent="0.35"/>
    <row r="651" ht="14.5" x14ac:dyDescent="0.35"/>
    <row r="652" ht="14.5" x14ac:dyDescent="0.35"/>
    <row r="653" ht="14.5" x14ac:dyDescent="0.35"/>
    <row r="654" ht="14.5" x14ac:dyDescent="0.35"/>
    <row r="655" ht="14.5" x14ac:dyDescent="0.35"/>
    <row r="656" ht="14.5" x14ac:dyDescent="0.35"/>
    <row r="657" ht="14.5" x14ac:dyDescent="0.35"/>
    <row r="658" ht="14.5" x14ac:dyDescent="0.35"/>
    <row r="659" ht="14.5" x14ac:dyDescent="0.35"/>
    <row r="660" ht="14.5" x14ac:dyDescent="0.35"/>
    <row r="661" ht="14.5" x14ac:dyDescent="0.35"/>
    <row r="662" ht="14.5" x14ac:dyDescent="0.35"/>
    <row r="663" ht="14.5" x14ac:dyDescent="0.35"/>
    <row r="664" ht="14.5" x14ac:dyDescent="0.35"/>
    <row r="665" ht="14.5" x14ac:dyDescent="0.35"/>
    <row r="666" ht="14.5" x14ac:dyDescent="0.35"/>
    <row r="667" ht="14.5" x14ac:dyDescent="0.35"/>
    <row r="668" ht="14.5" x14ac:dyDescent="0.35"/>
    <row r="669" ht="14.5" x14ac:dyDescent="0.35"/>
    <row r="670" ht="14.5" x14ac:dyDescent="0.35"/>
    <row r="671" ht="14.5" x14ac:dyDescent="0.35"/>
    <row r="672" ht="14.5" x14ac:dyDescent="0.35"/>
    <row r="673" ht="14.5" x14ac:dyDescent="0.35"/>
    <row r="674" ht="14.5" x14ac:dyDescent="0.35"/>
    <row r="675" ht="14.5" x14ac:dyDescent="0.35"/>
    <row r="676" ht="14.5" x14ac:dyDescent="0.35"/>
    <row r="677" ht="14.5" x14ac:dyDescent="0.35"/>
    <row r="678" ht="14.5" x14ac:dyDescent="0.35"/>
    <row r="679" ht="14.5" x14ac:dyDescent="0.35"/>
    <row r="680" ht="14.5" x14ac:dyDescent="0.35"/>
    <row r="681" ht="14.5" x14ac:dyDescent="0.35"/>
    <row r="682" ht="14.5" x14ac:dyDescent="0.35"/>
    <row r="683" ht="14.5" x14ac:dyDescent="0.35"/>
    <row r="684" ht="14.5" x14ac:dyDescent="0.35"/>
    <row r="685" ht="14.5" x14ac:dyDescent="0.35"/>
    <row r="686" ht="14.5" x14ac:dyDescent="0.35"/>
    <row r="687" ht="14.5" x14ac:dyDescent="0.35"/>
    <row r="688" ht="14.5" x14ac:dyDescent="0.35"/>
    <row r="689" ht="14.5" x14ac:dyDescent="0.35"/>
    <row r="690" ht="14.5" x14ac:dyDescent="0.35"/>
    <row r="691" ht="14.5" x14ac:dyDescent="0.35"/>
    <row r="692" ht="14.5" x14ac:dyDescent="0.35"/>
    <row r="693" ht="14.5" x14ac:dyDescent="0.35"/>
    <row r="694" ht="14.5" x14ac:dyDescent="0.35"/>
    <row r="695" ht="14.5" x14ac:dyDescent="0.35"/>
    <row r="696" ht="14.5" x14ac:dyDescent="0.35"/>
    <row r="697" ht="14.5" x14ac:dyDescent="0.35"/>
    <row r="698" ht="14.5" x14ac:dyDescent="0.35"/>
    <row r="699" ht="14.5" x14ac:dyDescent="0.35"/>
    <row r="700" ht="14.5" x14ac:dyDescent="0.35"/>
    <row r="701" ht="14.5" x14ac:dyDescent="0.35"/>
    <row r="702" ht="14.5" x14ac:dyDescent="0.35"/>
    <row r="703" ht="14.5" x14ac:dyDescent="0.35"/>
    <row r="704" ht="14.5" x14ac:dyDescent="0.35"/>
    <row r="705" ht="14.5" x14ac:dyDescent="0.35"/>
    <row r="706" ht="14.5" x14ac:dyDescent="0.35"/>
    <row r="707" ht="14.5" x14ac:dyDescent="0.35"/>
    <row r="708" ht="14.5" x14ac:dyDescent="0.35"/>
    <row r="709" ht="14.5" x14ac:dyDescent="0.35"/>
    <row r="710" ht="14.5" x14ac:dyDescent="0.35"/>
    <row r="711" ht="14.5" x14ac:dyDescent="0.35"/>
    <row r="712" ht="14.5" x14ac:dyDescent="0.35"/>
    <row r="713" ht="14.5" x14ac:dyDescent="0.35"/>
    <row r="714" ht="14.5" x14ac:dyDescent="0.35"/>
    <row r="715" ht="14.5" x14ac:dyDescent="0.35"/>
    <row r="716" ht="14.5" x14ac:dyDescent="0.35"/>
    <row r="717" ht="14.5" x14ac:dyDescent="0.35"/>
    <row r="718" ht="14.5" x14ac:dyDescent="0.35"/>
    <row r="719" ht="14.5" x14ac:dyDescent="0.35"/>
    <row r="720" ht="14.5" x14ac:dyDescent="0.35"/>
    <row r="721" ht="14.5" x14ac:dyDescent="0.35"/>
    <row r="722" ht="14.5" x14ac:dyDescent="0.35"/>
    <row r="723" ht="14.5" x14ac:dyDescent="0.35"/>
    <row r="724" ht="14.5" x14ac:dyDescent="0.35"/>
    <row r="725" ht="14.5" x14ac:dyDescent="0.35"/>
    <row r="726" ht="14.5" x14ac:dyDescent="0.35"/>
    <row r="727" ht="14.5" x14ac:dyDescent="0.35"/>
    <row r="728" ht="14.5" x14ac:dyDescent="0.35"/>
    <row r="729" ht="14.5" x14ac:dyDescent="0.35"/>
    <row r="730" ht="14.5" x14ac:dyDescent="0.35"/>
    <row r="731" ht="14.5" x14ac:dyDescent="0.35"/>
    <row r="732" ht="14.5" x14ac:dyDescent="0.35"/>
    <row r="733" ht="14.5" x14ac:dyDescent="0.35"/>
    <row r="734" ht="14.5" x14ac:dyDescent="0.35"/>
    <row r="735" ht="14.5" x14ac:dyDescent="0.35"/>
    <row r="736" ht="14.5" x14ac:dyDescent="0.35"/>
    <row r="737" ht="14.5" x14ac:dyDescent="0.35"/>
    <row r="738" ht="14.5" x14ac:dyDescent="0.35"/>
    <row r="739" ht="14.5" x14ac:dyDescent="0.35"/>
    <row r="740" ht="14.5" x14ac:dyDescent="0.35"/>
    <row r="741" ht="14.5" x14ac:dyDescent="0.35"/>
    <row r="742" ht="14.5" x14ac:dyDescent="0.35"/>
    <row r="743" ht="14.5" x14ac:dyDescent="0.35"/>
    <row r="744" ht="14.5" x14ac:dyDescent="0.35"/>
    <row r="745" ht="14.5" x14ac:dyDescent="0.35"/>
    <row r="746" ht="14.5" x14ac:dyDescent="0.35"/>
    <row r="747" ht="14.5" x14ac:dyDescent="0.35"/>
    <row r="748" ht="14.5" x14ac:dyDescent="0.35"/>
    <row r="749" ht="14.5" x14ac:dyDescent="0.35"/>
    <row r="750" ht="14.5" x14ac:dyDescent="0.35"/>
    <row r="751" ht="14.5" x14ac:dyDescent="0.35"/>
    <row r="752" ht="14.5" x14ac:dyDescent="0.35"/>
    <row r="753" ht="14.5" x14ac:dyDescent="0.35"/>
    <row r="754" ht="14.5" x14ac:dyDescent="0.35"/>
    <row r="755" ht="14.5" x14ac:dyDescent="0.35"/>
    <row r="756" ht="14.5" x14ac:dyDescent="0.35"/>
    <row r="757" ht="14.5" x14ac:dyDescent="0.35"/>
    <row r="758" ht="14.5" x14ac:dyDescent="0.35"/>
    <row r="759" ht="14.5" x14ac:dyDescent="0.35"/>
    <row r="760" ht="14.5" x14ac:dyDescent="0.35"/>
    <row r="761" ht="14.5" x14ac:dyDescent="0.35"/>
    <row r="762" ht="14.5" x14ac:dyDescent="0.35"/>
    <row r="763" ht="14.5" x14ac:dyDescent="0.35"/>
    <row r="764" ht="14.5" x14ac:dyDescent="0.35"/>
    <row r="765" ht="14.5" x14ac:dyDescent="0.35"/>
    <row r="766" ht="14.5" x14ac:dyDescent="0.35"/>
    <row r="767" ht="14.5" x14ac:dyDescent="0.35"/>
    <row r="768" ht="14.5" x14ac:dyDescent="0.35"/>
    <row r="769" ht="14.5" x14ac:dyDescent="0.35"/>
    <row r="770" ht="14.5" x14ac:dyDescent="0.35"/>
    <row r="771" ht="14.5" x14ac:dyDescent="0.35"/>
    <row r="772" ht="14.5" x14ac:dyDescent="0.35"/>
    <row r="773" ht="14.5" x14ac:dyDescent="0.35"/>
    <row r="774" ht="14.5" x14ac:dyDescent="0.35"/>
    <row r="775" ht="14.5" x14ac:dyDescent="0.35"/>
    <row r="776" ht="14.5" x14ac:dyDescent="0.35"/>
    <row r="777" ht="14.5" x14ac:dyDescent="0.35"/>
    <row r="778" ht="14.5" x14ac:dyDescent="0.35"/>
    <row r="779" ht="14.5" x14ac:dyDescent="0.35"/>
    <row r="780" ht="14.5" x14ac:dyDescent="0.35"/>
    <row r="781" ht="14.5" x14ac:dyDescent="0.35"/>
    <row r="782" ht="14.5" x14ac:dyDescent="0.35"/>
    <row r="783" ht="14.5" x14ac:dyDescent="0.35"/>
    <row r="784" ht="14.5" x14ac:dyDescent="0.35"/>
    <row r="785" ht="14.5" x14ac:dyDescent="0.35"/>
    <row r="786" ht="14.5" x14ac:dyDescent="0.35"/>
    <row r="787" ht="14.5" x14ac:dyDescent="0.35"/>
    <row r="788" ht="14.5" x14ac:dyDescent="0.35"/>
    <row r="789" ht="14.5" x14ac:dyDescent="0.35"/>
    <row r="790" ht="14.5" x14ac:dyDescent="0.35"/>
    <row r="791" ht="14.5" x14ac:dyDescent="0.35"/>
    <row r="792" ht="14.5" x14ac:dyDescent="0.35"/>
    <row r="793" ht="14.5" x14ac:dyDescent="0.35"/>
    <row r="794" ht="14.5" x14ac:dyDescent="0.35"/>
    <row r="795" ht="14.5" x14ac:dyDescent="0.35"/>
    <row r="796" ht="14.5" x14ac:dyDescent="0.35"/>
    <row r="797" ht="14.5" x14ac:dyDescent="0.35"/>
    <row r="798" ht="14.5" x14ac:dyDescent="0.35"/>
    <row r="799" ht="14.5" x14ac:dyDescent="0.35"/>
    <row r="800" ht="14.5" x14ac:dyDescent="0.35"/>
    <row r="801" ht="14.5" x14ac:dyDescent="0.35"/>
    <row r="802" ht="14.5" x14ac:dyDescent="0.35"/>
    <row r="803" ht="14.5" x14ac:dyDescent="0.35"/>
    <row r="804" ht="14.5" x14ac:dyDescent="0.35"/>
    <row r="805" ht="14.5" x14ac:dyDescent="0.35"/>
    <row r="806" ht="14.5" x14ac:dyDescent="0.35"/>
    <row r="807" ht="14.5" x14ac:dyDescent="0.35"/>
    <row r="808" ht="14.5" x14ac:dyDescent="0.35"/>
    <row r="809" ht="14.5" x14ac:dyDescent="0.35"/>
    <row r="810" ht="14.5" x14ac:dyDescent="0.35"/>
    <row r="811" ht="14.5" x14ac:dyDescent="0.35"/>
    <row r="812" ht="14.5" x14ac:dyDescent="0.35"/>
    <row r="813" ht="14.5" x14ac:dyDescent="0.35"/>
    <row r="814" ht="14.5" x14ac:dyDescent="0.35"/>
    <row r="815" ht="14.5" x14ac:dyDescent="0.35"/>
    <row r="816" ht="14.5" x14ac:dyDescent="0.35"/>
    <row r="817" ht="14.5" x14ac:dyDescent="0.35"/>
    <row r="818" ht="14.5" x14ac:dyDescent="0.35"/>
    <row r="819" ht="14.5" x14ac:dyDescent="0.35"/>
    <row r="820" ht="14.5" x14ac:dyDescent="0.35"/>
    <row r="821" ht="14.5" x14ac:dyDescent="0.35"/>
    <row r="822" ht="14.5" x14ac:dyDescent="0.35"/>
    <row r="823" ht="14.5" x14ac:dyDescent="0.35"/>
    <row r="824" ht="14.5" x14ac:dyDescent="0.35"/>
    <row r="825" ht="14.5" x14ac:dyDescent="0.35"/>
    <row r="826" ht="14.5" x14ac:dyDescent="0.35"/>
    <row r="827" ht="14.5" x14ac:dyDescent="0.35"/>
    <row r="828" ht="14.5" x14ac:dyDescent="0.35"/>
    <row r="829" ht="14.5" x14ac:dyDescent="0.35"/>
    <row r="830" ht="14.5" x14ac:dyDescent="0.35"/>
    <row r="831" ht="14.5" x14ac:dyDescent="0.35"/>
    <row r="832" ht="14.5" x14ac:dyDescent="0.35"/>
    <row r="833" ht="14.5" x14ac:dyDescent="0.35"/>
    <row r="834" ht="14.5" x14ac:dyDescent="0.35"/>
    <row r="835" ht="14.5" x14ac:dyDescent="0.35"/>
    <row r="836" ht="14.5" x14ac:dyDescent="0.35"/>
    <row r="837" ht="14.5" x14ac:dyDescent="0.35"/>
    <row r="838" ht="14.5" x14ac:dyDescent="0.35"/>
    <row r="839" ht="14.5" x14ac:dyDescent="0.35"/>
    <row r="840" ht="14.5" x14ac:dyDescent="0.35"/>
    <row r="841" ht="14.5" x14ac:dyDescent="0.35"/>
    <row r="842" ht="14.5" x14ac:dyDescent="0.35"/>
    <row r="843" ht="14.5" x14ac:dyDescent="0.35"/>
    <row r="844" ht="14.5" x14ac:dyDescent="0.35"/>
    <row r="845" ht="14.5" x14ac:dyDescent="0.35"/>
    <row r="846" ht="14.5" x14ac:dyDescent="0.35"/>
    <row r="847" ht="14.5" x14ac:dyDescent="0.35"/>
    <row r="848" ht="14.5" x14ac:dyDescent="0.35"/>
    <row r="849" ht="14.5" x14ac:dyDescent="0.35"/>
    <row r="850" ht="14.5" x14ac:dyDescent="0.35"/>
    <row r="851" ht="14.5" x14ac:dyDescent="0.35"/>
    <row r="852" ht="14.5" x14ac:dyDescent="0.35"/>
    <row r="853" ht="14.5" x14ac:dyDescent="0.35"/>
    <row r="854" ht="14.5" x14ac:dyDescent="0.35"/>
    <row r="855" ht="14.5" x14ac:dyDescent="0.35"/>
    <row r="856" ht="14.5" x14ac:dyDescent="0.35"/>
    <row r="857" ht="14.5" x14ac:dyDescent="0.35"/>
    <row r="858" ht="14.5" x14ac:dyDescent="0.35"/>
    <row r="859" ht="14.5" x14ac:dyDescent="0.35"/>
    <row r="860" ht="14.5" x14ac:dyDescent="0.35"/>
    <row r="861" ht="14.5" x14ac:dyDescent="0.35"/>
    <row r="862" ht="14.5" x14ac:dyDescent="0.35"/>
    <row r="863" ht="14.5" x14ac:dyDescent="0.35"/>
    <row r="864" ht="14.5" x14ac:dyDescent="0.35"/>
    <row r="865" ht="14.5" x14ac:dyDescent="0.35"/>
    <row r="866" ht="14.5" x14ac:dyDescent="0.35"/>
    <row r="867" ht="14.5" x14ac:dyDescent="0.35"/>
    <row r="868" ht="14.5" x14ac:dyDescent="0.35"/>
    <row r="869" ht="14.5" x14ac:dyDescent="0.35"/>
    <row r="870" ht="14.5" x14ac:dyDescent="0.35"/>
    <row r="871" ht="14.5" x14ac:dyDescent="0.35"/>
    <row r="872" ht="14.5" x14ac:dyDescent="0.35"/>
    <row r="873" ht="14.5" x14ac:dyDescent="0.35"/>
    <row r="874" ht="14.5" x14ac:dyDescent="0.35"/>
    <row r="875" ht="14.5" x14ac:dyDescent="0.35"/>
    <row r="876" ht="14.5" x14ac:dyDescent="0.35"/>
    <row r="877" ht="14.5" x14ac:dyDescent="0.35"/>
    <row r="878" ht="14.5" x14ac:dyDescent="0.35"/>
    <row r="879" ht="14.5" x14ac:dyDescent="0.35"/>
    <row r="880" ht="14.5" x14ac:dyDescent="0.35"/>
    <row r="881" ht="14.5" x14ac:dyDescent="0.35"/>
    <row r="882" ht="14.5" x14ac:dyDescent="0.35"/>
    <row r="883" ht="14.5" x14ac:dyDescent="0.35"/>
    <row r="884" ht="14.5" x14ac:dyDescent="0.35"/>
    <row r="885" ht="14.5" x14ac:dyDescent="0.35"/>
    <row r="886" ht="14.5" x14ac:dyDescent="0.35"/>
    <row r="887" ht="14.5" x14ac:dyDescent="0.35"/>
    <row r="888" ht="14.5" x14ac:dyDescent="0.35"/>
    <row r="889" ht="14.5" x14ac:dyDescent="0.35"/>
    <row r="890" ht="14.5" x14ac:dyDescent="0.35"/>
    <row r="891" ht="14.5" x14ac:dyDescent="0.35"/>
    <row r="892" ht="14.5" x14ac:dyDescent="0.35"/>
    <row r="893" ht="14.5" x14ac:dyDescent="0.35"/>
    <row r="894" ht="14.5" x14ac:dyDescent="0.35"/>
    <row r="895" ht="14.5" x14ac:dyDescent="0.35"/>
    <row r="896" ht="14.5" x14ac:dyDescent="0.35"/>
    <row r="897" ht="14.5" x14ac:dyDescent="0.35"/>
    <row r="898" ht="14.5" x14ac:dyDescent="0.35"/>
    <row r="899" ht="14.5" x14ac:dyDescent="0.35"/>
    <row r="900" ht="14.5" x14ac:dyDescent="0.35"/>
    <row r="901" ht="14.5" x14ac:dyDescent="0.35"/>
    <row r="902" ht="14.5" x14ac:dyDescent="0.35"/>
    <row r="903" ht="14.5" x14ac:dyDescent="0.35"/>
    <row r="904" ht="14.5" x14ac:dyDescent="0.35"/>
    <row r="905" ht="14.5" x14ac:dyDescent="0.35"/>
    <row r="906" ht="14.5" x14ac:dyDescent="0.35"/>
    <row r="907" ht="14.5" x14ac:dyDescent="0.35"/>
    <row r="908" ht="14.5" x14ac:dyDescent="0.35"/>
    <row r="909" ht="14.5" x14ac:dyDescent="0.35"/>
    <row r="910" ht="14.5" x14ac:dyDescent="0.35"/>
    <row r="911" ht="14.5" x14ac:dyDescent="0.35"/>
    <row r="912" ht="14.5" x14ac:dyDescent="0.35"/>
    <row r="913" ht="14.5" x14ac:dyDescent="0.35"/>
    <row r="914" ht="14.5" x14ac:dyDescent="0.35"/>
    <row r="915" ht="14.5" x14ac:dyDescent="0.35"/>
    <row r="916" ht="14.5" x14ac:dyDescent="0.35"/>
    <row r="917" ht="14.5" x14ac:dyDescent="0.35"/>
    <row r="918" ht="14.5" x14ac:dyDescent="0.35"/>
    <row r="919" ht="14.5" x14ac:dyDescent="0.35"/>
    <row r="920" ht="14.5" x14ac:dyDescent="0.35"/>
    <row r="921" ht="14.5" x14ac:dyDescent="0.35"/>
    <row r="922" ht="14.5" x14ac:dyDescent="0.35"/>
    <row r="923" ht="14.5" x14ac:dyDescent="0.35"/>
    <row r="924" ht="14.5" x14ac:dyDescent="0.35"/>
    <row r="925" ht="14.5" x14ac:dyDescent="0.35"/>
    <row r="926" ht="14.5" x14ac:dyDescent="0.35"/>
    <row r="927" ht="14.5" x14ac:dyDescent="0.35"/>
    <row r="928" ht="14.5" x14ac:dyDescent="0.35"/>
    <row r="929" ht="14.5" x14ac:dyDescent="0.35"/>
    <row r="930" ht="14.5" x14ac:dyDescent="0.35"/>
    <row r="931" ht="14.5" x14ac:dyDescent="0.35"/>
    <row r="932" ht="14.5" x14ac:dyDescent="0.35"/>
    <row r="933" ht="14.5" x14ac:dyDescent="0.35"/>
    <row r="934" ht="14.5" x14ac:dyDescent="0.35"/>
    <row r="935" ht="14.5" x14ac:dyDescent="0.35"/>
    <row r="936" ht="14.5" x14ac:dyDescent="0.35"/>
    <row r="937" ht="14.5" x14ac:dyDescent="0.35"/>
    <row r="938" ht="14.5" x14ac:dyDescent="0.35"/>
    <row r="939" ht="14.5" x14ac:dyDescent="0.35"/>
    <row r="940" ht="14.5" x14ac:dyDescent="0.35"/>
    <row r="941" ht="14.5" x14ac:dyDescent="0.35"/>
    <row r="942" ht="14.5" x14ac:dyDescent="0.35"/>
    <row r="943" ht="14.5" x14ac:dyDescent="0.35"/>
    <row r="944" ht="14.5" x14ac:dyDescent="0.35"/>
    <row r="945" ht="14.5" x14ac:dyDescent="0.35"/>
    <row r="946" ht="14.5" x14ac:dyDescent="0.35"/>
    <row r="947" ht="14.5" x14ac:dyDescent="0.35"/>
    <row r="948" ht="14.5" x14ac:dyDescent="0.35"/>
    <row r="949" ht="14.5" x14ac:dyDescent="0.35"/>
    <row r="950" ht="14.5" x14ac:dyDescent="0.35"/>
    <row r="951" ht="14.5" x14ac:dyDescent="0.35"/>
    <row r="952" ht="14.5" x14ac:dyDescent="0.35"/>
    <row r="953" ht="14.5" x14ac:dyDescent="0.35"/>
    <row r="954" ht="14.5" x14ac:dyDescent="0.35"/>
    <row r="955" ht="14.5" x14ac:dyDescent="0.35"/>
    <row r="956" ht="14.5" x14ac:dyDescent="0.35"/>
    <row r="957" ht="14.5" x14ac:dyDescent="0.35"/>
    <row r="958" ht="14.5" x14ac:dyDescent="0.35"/>
    <row r="959" ht="14.5" x14ac:dyDescent="0.35"/>
    <row r="960" ht="14.5" x14ac:dyDescent="0.35"/>
    <row r="961" ht="14.5" x14ac:dyDescent="0.35"/>
    <row r="962" ht="14.5" x14ac:dyDescent="0.35"/>
    <row r="963" ht="14.5" x14ac:dyDescent="0.35"/>
    <row r="964" ht="14.5" x14ac:dyDescent="0.35"/>
    <row r="965" ht="14.5" x14ac:dyDescent="0.35"/>
    <row r="966" ht="14.5" x14ac:dyDescent="0.35"/>
    <row r="967" ht="14.5" x14ac:dyDescent="0.35"/>
    <row r="968" ht="14.5" x14ac:dyDescent="0.35"/>
    <row r="969" ht="14.5" x14ac:dyDescent="0.35"/>
    <row r="970" ht="14.5" x14ac:dyDescent="0.35"/>
    <row r="971" ht="14.5" x14ac:dyDescent="0.35"/>
    <row r="972" ht="14.5" x14ac:dyDescent="0.35"/>
    <row r="973" ht="14.5" x14ac:dyDescent="0.35"/>
    <row r="974" ht="14.5" x14ac:dyDescent="0.35"/>
    <row r="975" ht="14.5" x14ac:dyDescent="0.35"/>
    <row r="976" ht="14.5" x14ac:dyDescent="0.35"/>
    <row r="977" ht="14.5" x14ac:dyDescent="0.35"/>
    <row r="978" ht="14.5" x14ac:dyDescent="0.35"/>
    <row r="979" ht="14.5" x14ac:dyDescent="0.35"/>
    <row r="980" ht="14.5" x14ac:dyDescent="0.35"/>
    <row r="981" ht="14.5" x14ac:dyDescent="0.35"/>
    <row r="982" ht="14.5" x14ac:dyDescent="0.35"/>
    <row r="983" ht="14.5" x14ac:dyDescent="0.35"/>
    <row r="984" ht="14.5" x14ac:dyDescent="0.35"/>
    <row r="985" ht="14.5" x14ac:dyDescent="0.35"/>
    <row r="986" ht="14.5" x14ac:dyDescent="0.35"/>
    <row r="987" ht="14.5" x14ac:dyDescent="0.35"/>
    <row r="988" ht="14.5" x14ac:dyDescent="0.35"/>
    <row r="989" ht="14.5" x14ac:dyDescent="0.35"/>
    <row r="990" ht="14.5" x14ac:dyDescent="0.35"/>
    <row r="991" ht="14.5" x14ac:dyDescent="0.35"/>
    <row r="992" ht="14.5" x14ac:dyDescent="0.35"/>
    <row r="993" ht="14.5" x14ac:dyDescent="0.35"/>
    <row r="994" ht="14.5" x14ac:dyDescent="0.35"/>
    <row r="995" ht="14.5" x14ac:dyDescent="0.35"/>
    <row r="996" ht="14.5" x14ac:dyDescent="0.35"/>
    <row r="997" ht="14.5" x14ac:dyDescent="0.35"/>
    <row r="998" ht="14.5" x14ac:dyDescent="0.35"/>
    <row r="999" ht="14.5" x14ac:dyDescent="0.35"/>
  </sheetData>
  <mergeCells count="2">
    <mergeCell ref="A1:E1"/>
    <mergeCell ref="A2:E2"/>
  </mergeCells>
  <hyperlinks>
    <hyperlink ref="A1:D1" r:id="rId1" display="H+ Sports" xr:uid="{2C50DEFA-488D-4161-86B5-FDA463087BA3}"/>
    <hyperlink ref="A1:E1" r:id="rId2" display="h+sport" xr:uid="{86C0BEAB-EE6F-4FA6-ABA7-66BE70B4C85B}"/>
  </hyperlinks>
  <pageMargins left="0.7" right="0.7" top="0.75" bottom="0.75" header="0.3" footer="0.3"/>
  <pageSetup orientation="portrait" r:id="rId3"/>
  <legacy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01B28-76AC-4EAE-8C0F-17A9F7ED05D6}">
  <dimension ref="A1:N22"/>
  <sheetViews>
    <sheetView workbookViewId="0">
      <selection activeCell="B37" sqref="B37"/>
    </sheetView>
  </sheetViews>
  <sheetFormatPr defaultRowHeight="12.5" x14ac:dyDescent="0.25"/>
  <cols>
    <col min="1" max="1" width="30.81640625" style="67" bestFit="1" customWidth="1"/>
    <col min="2" max="2" width="11.26953125" style="67" customWidth="1"/>
    <col min="3" max="5" width="12.453125" style="67" bestFit="1" customWidth="1"/>
    <col min="6" max="6" width="11.26953125" style="67" customWidth="1"/>
    <col min="7" max="7" width="12.453125" style="67" bestFit="1" customWidth="1"/>
    <col min="8" max="9" width="11.26953125" style="67" customWidth="1"/>
    <col min="10" max="10" width="13.26953125" style="67" bestFit="1" customWidth="1"/>
    <col min="11" max="11" width="11.26953125" style="67" customWidth="1"/>
    <col min="12" max="13" width="12.54296875" style="67" bestFit="1" customWidth="1"/>
    <col min="14" max="16" width="11.26953125" style="67" customWidth="1"/>
    <col min="17" max="17" width="13.453125" style="67" customWidth="1"/>
    <col min="18" max="18" width="11.7265625" style="67" customWidth="1"/>
    <col min="19" max="19" width="15" style="67" bestFit="1" customWidth="1"/>
    <col min="20" max="16384" width="8.7265625" style="67"/>
  </cols>
  <sheetData>
    <row r="1" spans="1:14" x14ac:dyDescent="0.25">
      <c r="A1" s="64" t="s">
        <v>542</v>
      </c>
      <c r="B1" s="65" t="s">
        <v>516</v>
      </c>
      <c r="C1" s="65" t="s">
        <v>517</v>
      </c>
      <c r="D1" s="65" t="s">
        <v>518</v>
      </c>
      <c r="E1" s="65" t="s">
        <v>491</v>
      </c>
      <c r="F1" s="65" t="s">
        <v>492</v>
      </c>
      <c r="G1" s="65" t="s">
        <v>493</v>
      </c>
      <c r="H1" s="65" t="s">
        <v>519</v>
      </c>
      <c r="I1" s="65" t="s">
        <v>520</v>
      </c>
      <c r="J1" s="65" t="s">
        <v>521</v>
      </c>
      <c r="K1" s="65" t="s">
        <v>522</v>
      </c>
      <c r="L1" s="65" t="s">
        <v>523</v>
      </c>
      <c r="M1" s="65" t="s">
        <v>524</v>
      </c>
      <c r="N1" s="66" t="s">
        <v>635</v>
      </c>
    </row>
    <row r="2" spans="1:14" x14ac:dyDescent="0.25">
      <c r="A2" s="64" t="s">
        <v>636</v>
      </c>
      <c r="B2" s="66">
        <v>10345</v>
      </c>
      <c r="C2" s="66">
        <v>14271</v>
      </c>
      <c r="D2" s="66">
        <v>6179</v>
      </c>
      <c r="E2" s="66">
        <v>9195</v>
      </c>
      <c r="F2" s="66">
        <v>2144</v>
      </c>
      <c r="G2" s="66">
        <v>15064</v>
      </c>
      <c r="H2" s="66">
        <v>6092</v>
      </c>
      <c r="I2" s="66">
        <v>11687</v>
      </c>
      <c r="J2" s="66">
        <v>16703</v>
      </c>
      <c r="K2" s="66">
        <v>2911</v>
      </c>
      <c r="L2" s="66">
        <v>14274</v>
      </c>
      <c r="M2" s="66">
        <v>6511</v>
      </c>
      <c r="N2" s="66"/>
    </row>
    <row r="3" spans="1:14" x14ac:dyDescent="0.25">
      <c r="A3" s="64" t="s">
        <v>637</v>
      </c>
      <c r="B3" s="66">
        <v>19381</v>
      </c>
      <c r="C3" s="66">
        <v>92010</v>
      </c>
      <c r="D3" s="66">
        <v>93657</v>
      </c>
      <c r="E3" s="66">
        <v>45375</v>
      </c>
      <c r="F3" s="66">
        <v>99551</v>
      </c>
      <c r="G3" s="66">
        <v>20138</v>
      </c>
      <c r="H3" s="66">
        <v>68843</v>
      </c>
      <c r="I3" s="66">
        <v>19452</v>
      </c>
      <c r="J3" s="66">
        <v>19648</v>
      </c>
      <c r="K3" s="66">
        <v>40779</v>
      </c>
      <c r="L3" s="66">
        <v>21412</v>
      </c>
      <c r="M3" s="66">
        <v>27137</v>
      </c>
      <c r="N3" s="66"/>
    </row>
    <row r="4" spans="1:14" x14ac:dyDescent="0.25">
      <c r="A4" s="64" t="s">
        <v>638</v>
      </c>
      <c r="B4" s="66">
        <v>23650</v>
      </c>
      <c r="C4" s="66">
        <v>11195</v>
      </c>
      <c r="D4" s="66">
        <v>14213</v>
      </c>
      <c r="E4" s="66">
        <v>51263</v>
      </c>
      <c r="F4" s="66">
        <v>16550</v>
      </c>
      <c r="G4" s="66">
        <v>15137</v>
      </c>
      <c r="H4" s="66">
        <v>25123</v>
      </c>
      <c r="I4" s="66">
        <v>19776</v>
      </c>
      <c r="J4" s="66">
        <v>7559</v>
      </c>
      <c r="K4" s="66">
        <v>4167</v>
      </c>
      <c r="L4" s="66">
        <v>2350</v>
      </c>
      <c r="M4" s="66">
        <v>20159</v>
      </c>
      <c r="N4" s="66"/>
    </row>
    <row r="5" spans="1:14" x14ac:dyDescent="0.25">
      <c r="A5" s="64" t="s">
        <v>639</v>
      </c>
      <c r="B5" s="66"/>
      <c r="C5" s="66">
        <v>24064</v>
      </c>
      <c r="D5" s="66">
        <v>121438</v>
      </c>
      <c r="E5" s="66">
        <v>16938</v>
      </c>
      <c r="F5" s="66">
        <v>8397</v>
      </c>
      <c r="G5" s="66">
        <v>38544</v>
      </c>
      <c r="H5" s="66">
        <v>17365</v>
      </c>
      <c r="I5" s="66">
        <v>20145</v>
      </c>
      <c r="J5" s="66">
        <v>39459</v>
      </c>
      <c r="K5" s="66">
        <v>745</v>
      </c>
      <c r="L5" s="66">
        <v>20159</v>
      </c>
      <c r="M5" s="66">
        <v>1134</v>
      </c>
      <c r="N5" s="66"/>
    </row>
    <row r="6" spans="1:14" x14ac:dyDescent="0.25">
      <c r="A6" s="64" t="s">
        <v>640</v>
      </c>
      <c r="B6" s="66">
        <v>19592</v>
      </c>
      <c r="C6" s="66">
        <v>5084</v>
      </c>
      <c r="D6" s="66">
        <v>8918</v>
      </c>
      <c r="E6" s="66">
        <v>192015</v>
      </c>
      <c r="F6" s="66">
        <v>14619</v>
      </c>
      <c r="G6" s="66">
        <v>140152</v>
      </c>
      <c r="H6" s="66">
        <v>13549</v>
      </c>
      <c r="I6" s="66">
        <v>12509</v>
      </c>
      <c r="J6" s="66">
        <v>8616</v>
      </c>
      <c r="K6" s="66">
        <v>12808</v>
      </c>
      <c r="L6" s="66">
        <v>14471</v>
      </c>
      <c r="M6" s="66">
        <v>10635</v>
      </c>
      <c r="N6" s="66"/>
    </row>
    <row r="7" spans="1:14" x14ac:dyDescent="0.25">
      <c r="A7" s="64" t="s">
        <v>641</v>
      </c>
      <c r="B7" s="66">
        <v>2823</v>
      </c>
      <c r="C7" s="66">
        <v>3401</v>
      </c>
      <c r="D7" s="66">
        <v>6015</v>
      </c>
      <c r="E7" s="66">
        <v>2386</v>
      </c>
      <c r="F7" s="66"/>
      <c r="G7" s="66">
        <v>2298</v>
      </c>
      <c r="H7" s="66">
        <v>5628</v>
      </c>
      <c r="I7" s="66">
        <v>6456</v>
      </c>
      <c r="J7" s="66">
        <v>9026</v>
      </c>
      <c r="K7" s="66">
        <v>3556</v>
      </c>
      <c r="L7" s="66"/>
      <c r="M7" s="66">
        <v>9077</v>
      </c>
      <c r="N7" s="66"/>
    </row>
    <row r="8" spans="1:14" x14ac:dyDescent="0.25">
      <c r="A8" s="64" t="s">
        <v>642</v>
      </c>
      <c r="B8" s="66">
        <v>8523</v>
      </c>
      <c r="C8" s="66">
        <v>7562</v>
      </c>
      <c r="D8" s="66">
        <v>9562</v>
      </c>
      <c r="E8" s="66">
        <v>3125</v>
      </c>
      <c r="F8" s="66">
        <v>5479</v>
      </c>
      <c r="G8" s="66"/>
      <c r="H8" s="66">
        <v>9512</v>
      </c>
      <c r="I8" s="66">
        <v>7512</v>
      </c>
      <c r="J8" s="66"/>
      <c r="K8" s="64">
        <v>6524</v>
      </c>
      <c r="L8" s="66">
        <v>8215</v>
      </c>
      <c r="M8" s="66">
        <v>25810</v>
      </c>
      <c r="N8" s="66"/>
    </row>
    <row r="9" spans="1:14" x14ac:dyDescent="0.25">
      <c r="A9" s="64" t="s">
        <v>643</v>
      </c>
      <c r="B9" s="66">
        <v>69522</v>
      </c>
      <c r="C9" s="66">
        <v>47103</v>
      </c>
      <c r="D9" s="66">
        <v>92248</v>
      </c>
      <c r="E9" s="66">
        <v>60450</v>
      </c>
      <c r="F9" s="66">
        <v>69082</v>
      </c>
      <c r="G9" s="66">
        <v>42694</v>
      </c>
      <c r="H9" s="66">
        <v>22693</v>
      </c>
      <c r="I9" s="66">
        <v>58365</v>
      </c>
      <c r="J9" s="66">
        <v>99793</v>
      </c>
      <c r="K9" s="66">
        <v>94374</v>
      </c>
      <c r="L9" s="66">
        <v>44589</v>
      </c>
      <c r="M9" s="66">
        <v>35898</v>
      </c>
      <c r="N9" s="66"/>
    </row>
    <row r="10" spans="1:14" x14ac:dyDescent="0.25">
      <c r="A10" s="64" t="s">
        <v>644</v>
      </c>
      <c r="B10" s="66">
        <v>14519</v>
      </c>
      <c r="C10" s="66">
        <v>2470</v>
      </c>
      <c r="D10" s="66">
        <v>12624</v>
      </c>
      <c r="E10" s="66">
        <v>1146</v>
      </c>
      <c r="F10" s="66">
        <v>10842</v>
      </c>
      <c r="G10" s="66">
        <v>16435</v>
      </c>
      <c r="H10" s="66">
        <v>10435</v>
      </c>
      <c r="I10" s="66">
        <v>18435</v>
      </c>
      <c r="J10" s="66">
        <v>31435</v>
      </c>
      <c r="K10" s="66">
        <v>10237</v>
      </c>
      <c r="L10" s="66">
        <v>13738</v>
      </c>
      <c r="M10" s="66">
        <v>120147</v>
      </c>
      <c r="N10" s="66"/>
    </row>
    <row r="11" spans="1:14" x14ac:dyDescent="0.25">
      <c r="A11" s="64" t="s">
        <v>645</v>
      </c>
      <c r="B11" s="66">
        <v>8340</v>
      </c>
      <c r="C11" s="66">
        <v>12013</v>
      </c>
      <c r="D11" s="66">
        <v>8186</v>
      </c>
      <c r="E11" s="66">
        <v>10159</v>
      </c>
      <c r="F11" s="66">
        <v>14925</v>
      </c>
      <c r="G11" s="66">
        <v>12902</v>
      </c>
      <c r="H11" s="66">
        <v>1874</v>
      </c>
      <c r="I11" s="66">
        <v>9783</v>
      </c>
      <c r="J11" s="66">
        <v>5623</v>
      </c>
      <c r="K11" s="66">
        <v>8024</v>
      </c>
      <c r="L11" s="66">
        <v>8425</v>
      </c>
      <c r="M11" s="66">
        <v>10449</v>
      </c>
      <c r="N11" s="66"/>
    </row>
    <row r="12" spans="1:14" x14ac:dyDescent="0.25">
      <c r="A12" s="64" t="s">
        <v>646</v>
      </c>
      <c r="B12" s="66">
        <v>8062</v>
      </c>
      <c r="C12" s="66">
        <v>512015</v>
      </c>
      <c r="D12" s="66">
        <v>21966</v>
      </c>
      <c r="E12" s="66">
        <v>37601</v>
      </c>
      <c r="F12" s="66">
        <v>6496</v>
      </c>
      <c r="G12" s="66">
        <v>22369</v>
      </c>
      <c r="H12" s="66">
        <v>27877</v>
      </c>
      <c r="I12" s="66">
        <v>15748</v>
      </c>
      <c r="J12" s="66">
        <v>11193</v>
      </c>
      <c r="K12" s="66">
        <v>48072</v>
      </c>
      <c r="L12" s="66">
        <v>46015</v>
      </c>
      <c r="M12" s="66">
        <v>11576</v>
      </c>
      <c r="N12" s="66"/>
    </row>
    <row r="13" spans="1:14" x14ac:dyDescent="0.25">
      <c r="A13" s="64" t="s">
        <v>647</v>
      </c>
      <c r="B13" s="66">
        <v>35624</v>
      </c>
      <c r="C13" s="66">
        <v>44046</v>
      </c>
      <c r="D13" s="66">
        <v>47913</v>
      </c>
      <c r="E13" s="66">
        <v>80597</v>
      </c>
      <c r="F13" s="66">
        <v>68598</v>
      </c>
      <c r="G13" s="66">
        <v>183968</v>
      </c>
      <c r="H13" s="66">
        <v>78062</v>
      </c>
      <c r="I13" s="66">
        <v>45695</v>
      </c>
      <c r="J13" s="66">
        <v>10964</v>
      </c>
      <c r="K13" s="66">
        <v>14987</v>
      </c>
      <c r="L13" s="66">
        <v>36951</v>
      </c>
      <c r="M13" s="66">
        <v>152934</v>
      </c>
      <c r="N13" s="66"/>
    </row>
    <row r="14" spans="1:14" x14ac:dyDescent="0.25">
      <c r="A14" s="64" t="s">
        <v>648</v>
      </c>
      <c r="B14" s="66">
        <v>5070</v>
      </c>
      <c r="C14" s="66">
        <v>18390</v>
      </c>
      <c r="D14" s="66">
        <v>14267</v>
      </c>
      <c r="E14" s="66">
        <v>22771</v>
      </c>
      <c r="F14" s="66">
        <v>6749</v>
      </c>
      <c r="G14" s="66">
        <v>15092</v>
      </c>
      <c r="H14" s="66">
        <v>21010</v>
      </c>
      <c r="I14" s="66">
        <v>16427</v>
      </c>
      <c r="J14" s="66">
        <v>11368</v>
      </c>
      <c r="K14" s="66">
        <v>6152</v>
      </c>
      <c r="L14" s="66">
        <v>3687</v>
      </c>
      <c r="M14" s="66">
        <v>11749</v>
      </c>
      <c r="N14" s="66"/>
    </row>
    <row r="15" spans="1:14" x14ac:dyDescent="0.25">
      <c r="A15" s="64" t="s">
        <v>649</v>
      </c>
      <c r="B15" s="66">
        <v>3279</v>
      </c>
      <c r="C15" s="66">
        <v>2512</v>
      </c>
      <c r="D15" s="66"/>
      <c r="E15" s="66">
        <v>12388</v>
      </c>
      <c r="F15" s="66">
        <v>85125</v>
      </c>
      <c r="G15" s="66">
        <v>18613</v>
      </c>
      <c r="H15" s="66">
        <v>25000</v>
      </c>
      <c r="I15" s="66">
        <v>19251</v>
      </c>
      <c r="J15" s="66">
        <v>12000</v>
      </c>
      <c r="K15" s="66">
        <v>5123</v>
      </c>
      <c r="L15" s="66">
        <v>4989</v>
      </c>
      <c r="M15" s="66">
        <v>8206</v>
      </c>
      <c r="N15" s="66"/>
    </row>
    <row r="16" spans="1:14" x14ac:dyDescent="0.25">
      <c r="A16" s="64" t="s">
        <v>650</v>
      </c>
      <c r="B16" s="66">
        <v>21755</v>
      </c>
      <c r="C16" s="66">
        <v>28240</v>
      </c>
      <c r="D16" s="66">
        <v>20557</v>
      </c>
      <c r="E16" s="66"/>
      <c r="F16" s="66">
        <v>62221</v>
      </c>
      <c r="G16" s="66">
        <v>75492</v>
      </c>
      <c r="H16" s="66">
        <v>41463</v>
      </c>
      <c r="I16" s="66">
        <v>41509</v>
      </c>
      <c r="J16" s="66">
        <v>21542</v>
      </c>
      <c r="K16" s="66">
        <v>31591</v>
      </c>
      <c r="L16" s="66">
        <v>24394</v>
      </c>
      <c r="M16" s="66">
        <v>11376</v>
      </c>
      <c r="N16" s="66"/>
    </row>
    <row r="17" spans="1:14" x14ac:dyDescent="0.25">
      <c r="A17" s="64" t="s">
        <v>651</v>
      </c>
      <c r="B17" s="66"/>
      <c r="C17" s="66">
        <v>8094</v>
      </c>
      <c r="D17" s="66">
        <v>12015</v>
      </c>
      <c r="E17" s="66">
        <v>5069</v>
      </c>
      <c r="F17" s="66">
        <v>4941</v>
      </c>
      <c r="G17" s="66">
        <v>8691</v>
      </c>
      <c r="H17" s="66">
        <v>5376</v>
      </c>
      <c r="I17" s="66">
        <v>7075</v>
      </c>
      <c r="J17" s="66">
        <v>4805</v>
      </c>
      <c r="K17" s="66">
        <v>6456</v>
      </c>
      <c r="L17" s="66">
        <v>6134</v>
      </c>
      <c r="M17" s="66">
        <v>8211</v>
      </c>
      <c r="N17" s="66"/>
    </row>
    <row r="18" spans="1:14" x14ac:dyDescent="0.25">
      <c r="A18" s="64" t="s">
        <v>652</v>
      </c>
      <c r="B18" s="66">
        <v>89713</v>
      </c>
      <c r="C18" s="66">
        <v>20182</v>
      </c>
      <c r="D18" s="66">
        <v>20151</v>
      </c>
      <c r="E18" s="66">
        <v>8913</v>
      </c>
      <c r="F18" s="66">
        <v>14173</v>
      </c>
      <c r="G18" s="66">
        <v>56707</v>
      </c>
      <c r="H18" s="66">
        <v>95866</v>
      </c>
      <c r="I18" s="66">
        <v>86227</v>
      </c>
      <c r="J18" s="66">
        <v>16127</v>
      </c>
      <c r="K18" s="66"/>
      <c r="L18" s="66"/>
      <c r="M18" s="66">
        <v>72015</v>
      </c>
      <c r="N18" s="66"/>
    </row>
    <row r="20" spans="1:14" ht="14.5" x14ac:dyDescent="0.35">
      <c r="A20" s="68" t="s">
        <v>653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</row>
    <row r="21" spans="1:14" ht="20.25" customHeight="1" x14ac:dyDescent="0.35">
      <c r="A21" s="70" t="s">
        <v>654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4" ht="21.75" customHeight="1" x14ac:dyDescent="0.35">
      <c r="A22" s="70" t="s">
        <v>655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3C153-C207-4176-9080-EC8D49B763CF}">
  <dimension ref="A1:H16"/>
  <sheetViews>
    <sheetView workbookViewId="0">
      <selection activeCell="A4" sqref="A4"/>
    </sheetView>
  </sheetViews>
  <sheetFormatPr defaultColWidth="9" defaultRowHeight="14.5" x14ac:dyDescent="0.35"/>
  <cols>
    <col min="1" max="1" width="13.453125" style="71" customWidth="1"/>
    <col min="2" max="2" width="15.26953125" style="71" bestFit="1" customWidth="1"/>
    <col min="3" max="4" width="9.453125" style="71" bestFit="1" customWidth="1"/>
    <col min="5" max="5" width="9.6328125" style="71" bestFit="1" customWidth="1"/>
    <col min="6" max="6" width="13.26953125" style="71" bestFit="1" customWidth="1"/>
    <col min="7" max="16384" width="9" style="71"/>
  </cols>
  <sheetData>
    <row r="1" spans="1:8" ht="20" thickBot="1" x14ac:dyDescent="0.5">
      <c r="A1" s="145" t="s">
        <v>656</v>
      </c>
      <c r="B1" s="145"/>
      <c r="C1" s="145"/>
      <c r="D1" s="145"/>
      <c r="E1" s="145"/>
      <c r="F1" s="145"/>
    </row>
    <row r="2" spans="1:8" ht="18" thickTop="1" thickBot="1" x14ac:dyDescent="0.45">
      <c r="A2" s="146" t="s">
        <v>657</v>
      </c>
      <c r="B2" s="146"/>
      <c r="C2" s="146"/>
      <c r="D2" s="146"/>
      <c r="E2" s="146"/>
      <c r="F2" s="146"/>
    </row>
    <row r="3" spans="1:8" ht="15" thickTop="1" x14ac:dyDescent="0.35">
      <c r="A3" s="72"/>
      <c r="B3" s="72"/>
      <c r="C3" s="72"/>
      <c r="D3" s="72"/>
      <c r="E3" s="72"/>
      <c r="F3" s="72"/>
      <c r="G3" s="72"/>
      <c r="H3" s="72"/>
    </row>
    <row r="4" spans="1:8" x14ac:dyDescent="0.35">
      <c r="A4" s="73"/>
      <c r="B4" s="72"/>
      <c r="C4" s="72"/>
      <c r="D4" s="72"/>
      <c r="E4" s="72"/>
      <c r="F4" s="72"/>
      <c r="G4" s="72"/>
      <c r="H4" s="72"/>
    </row>
    <row r="5" spans="1:8" x14ac:dyDescent="0.35">
      <c r="A5" s="74"/>
      <c r="B5" s="75"/>
      <c r="C5" s="76"/>
      <c r="D5" s="75"/>
      <c r="E5" s="75"/>
    </row>
    <row r="6" spans="1:8" x14ac:dyDescent="0.35">
      <c r="B6" s="75"/>
      <c r="C6" s="75"/>
      <c r="D6" s="75"/>
      <c r="E6" s="75"/>
    </row>
    <row r="7" spans="1:8" x14ac:dyDescent="0.35">
      <c r="A7" s="77" t="s">
        <v>658</v>
      </c>
      <c r="B7" s="77" t="s">
        <v>522</v>
      </c>
      <c r="C7" s="77" t="s">
        <v>523</v>
      </c>
      <c r="D7" s="77" t="s">
        <v>524</v>
      </c>
      <c r="E7" s="77" t="s">
        <v>468</v>
      </c>
      <c r="F7" s="77" t="s">
        <v>659</v>
      </c>
    </row>
    <row r="8" spans="1:8" x14ac:dyDescent="0.35">
      <c r="A8" s="78" t="s">
        <v>660</v>
      </c>
      <c r="B8" s="79">
        <v>6100</v>
      </c>
      <c r="C8" s="79">
        <v>3421</v>
      </c>
      <c r="D8" s="79">
        <v>4583</v>
      </c>
      <c r="E8" s="79">
        <f t="shared" ref="E8:E14" si="0">SUM(B8:D8)</f>
        <v>14104</v>
      </c>
      <c r="F8" s="80">
        <f t="shared" ref="F8:F14" si="1">E8/$E$16</f>
        <v>0.14932452462626519</v>
      </c>
    </row>
    <row r="9" spans="1:8" x14ac:dyDescent="0.35">
      <c r="A9" s="78" t="s">
        <v>661</v>
      </c>
      <c r="B9" s="81">
        <v>5425</v>
      </c>
      <c r="C9" s="81">
        <v>9568</v>
      </c>
      <c r="D9" s="81">
        <v>8862</v>
      </c>
      <c r="E9" s="81">
        <f t="shared" si="0"/>
        <v>23855</v>
      </c>
      <c r="F9" s="80">
        <f t="shared" si="1"/>
        <v>0.2525621479693389</v>
      </c>
    </row>
    <row r="10" spans="1:8" x14ac:dyDescent="0.35">
      <c r="A10" s="78" t="s">
        <v>662</v>
      </c>
      <c r="B10" s="81">
        <v>1100</v>
      </c>
      <c r="C10" s="81">
        <v>1190</v>
      </c>
      <c r="D10" s="81">
        <v>1253</v>
      </c>
      <c r="E10" s="81">
        <f t="shared" si="0"/>
        <v>3543</v>
      </c>
      <c r="F10" s="80">
        <f t="shared" si="1"/>
        <v>3.7511116757718205E-2</v>
      </c>
    </row>
    <row r="11" spans="1:8" x14ac:dyDescent="0.35">
      <c r="A11" s="78" t="s">
        <v>663</v>
      </c>
      <c r="B11" s="81">
        <v>1597</v>
      </c>
      <c r="C11" s="81">
        <v>3578</v>
      </c>
      <c r="D11" s="81">
        <v>2569</v>
      </c>
      <c r="E11" s="81">
        <f t="shared" si="0"/>
        <v>7744</v>
      </c>
      <c r="F11" s="80">
        <f t="shared" si="1"/>
        <v>8.1988735018845557E-2</v>
      </c>
    </row>
    <row r="12" spans="1:8" x14ac:dyDescent="0.35">
      <c r="A12" s="78" t="s">
        <v>664</v>
      </c>
      <c r="B12" s="81">
        <v>3651</v>
      </c>
      <c r="C12" s="81">
        <v>4127</v>
      </c>
      <c r="D12" s="81">
        <v>6289</v>
      </c>
      <c r="E12" s="81">
        <f t="shared" si="0"/>
        <v>14067</v>
      </c>
      <c r="F12" s="80">
        <f t="shared" si="1"/>
        <v>0.14893279125905221</v>
      </c>
    </row>
    <row r="13" spans="1:8" x14ac:dyDescent="0.35">
      <c r="A13" s="78" t="s">
        <v>665</v>
      </c>
      <c r="B13" s="81">
        <v>7532</v>
      </c>
      <c r="C13" s="81">
        <v>6541</v>
      </c>
      <c r="D13" s="81">
        <v>8523</v>
      </c>
      <c r="E13" s="81">
        <f t="shared" si="0"/>
        <v>22596</v>
      </c>
      <c r="F13" s="80">
        <f t="shared" si="1"/>
        <v>0.23923262609579468</v>
      </c>
    </row>
    <row r="14" spans="1:8" x14ac:dyDescent="0.35">
      <c r="A14" s="78" t="s">
        <v>666</v>
      </c>
      <c r="B14" s="81">
        <v>2589</v>
      </c>
      <c r="C14" s="81">
        <v>2080</v>
      </c>
      <c r="D14" s="81">
        <v>3874</v>
      </c>
      <c r="E14" s="81">
        <f t="shared" si="0"/>
        <v>8543</v>
      </c>
      <c r="F14" s="80">
        <f t="shared" si="1"/>
        <v>9.0448058272985216E-2</v>
      </c>
    </row>
    <row r="15" spans="1:8" x14ac:dyDescent="0.35">
      <c r="B15" s="75"/>
      <c r="C15" s="75"/>
      <c r="D15" s="75"/>
      <c r="E15" s="75"/>
      <c r="F15" s="80"/>
    </row>
    <row r="16" spans="1:8" x14ac:dyDescent="0.35">
      <c r="A16" s="71" t="s">
        <v>468</v>
      </c>
      <c r="B16" s="82">
        <f>SUM(B8:B15)</f>
        <v>27994</v>
      </c>
      <c r="C16" s="82">
        <f>SUM(C8:C15)</f>
        <v>30505</v>
      </c>
      <c r="D16" s="82">
        <f>SUM(D8:D15)</f>
        <v>35953</v>
      </c>
      <c r="E16" s="82">
        <f>SUM(B16:D16)</f>
        <v>94452</v>
      </c>
      <c r="F16" s="80">
        <v>1</v>
      </c>
    </row>
  </sheetData>
  <mergeCells count="2">
    <mergeCell ref="A1:F1"/>
    <mergeCell ref="A2:F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BB385-677D-4E48-9E99-37A308BB57A1}">
  <dimension ref="A1:G22"/>
  <sheetViews>
    <sheetView workbookViewId="0">
      <selection activeCell="F13" sqref="F13"/>
    </sheetView>
  </sheetViews>
  <sheetFormatPr defaultColWidth="12" defaultRowHeight="15.5" x14ac:dyDescent="0.35"/>
  <cols>
    <col min="1" max="1" width="19.90625" style="84" customWidth="1"/>
    <col min="2" max="2" width="54.81640625" style="84" customWidth="1"/>
    <col min="3" max="3" width="19.6328125" style="85" customWidth="1"/>
    <col min="4" max="16384" width="12" style="84"/>
  </cols>
  <sheetData>
    <row r="1" spans="1:7" ht="26" x14ac:dyDescent="0.6">
      <c r="A1" s="147" t="s">
        <v>667</v>
      </c>
      <c r="B1" s="147"/>
      <c r="C1" s="147"/>
      <c r="D1" s="83"/>
      <c r="E1" s="83"/>
      <c r="F1" s="83"/>
      <c r="G1" s="83"/>
    </row>
    <row r="3" spans="1:7" x14ac:dyDescent="0.35">
      <c r="A3" s="84" t="s">
        <v>1045</v>
      </c>
      <c r="B3" s="84" t="s">
        <v>490</v>
      </c>
      <c r="C3" s="85" t="s">
        <v>668</v>
      </c>
    </row>
    <row r="4" spans="1:7" x14ac:dyDescent="0.35">
      <c r="A4" s="86" t="s">
        <v>1046</v>
      </c>
      <c r="B4" s="86" t="s">
        <v>669</v>
      </c>
      <c r="C4" s="87">
        <v>14.5425</v>
      </c>
    </row>
    <row r="5" spans="1:7" x14ac:dyDescent="0.35">
      <c r="A5" s="86"/>
      <c r="B5" s="86" t="s">
        <v>670</v>
      </c>
      <c r="C5" s="87">
        <v>4725</v>
      </c>
    </row>
    <row r="6" spans="1:7" x14ac:dyDescent="0.35">
      <c r="A6" s="88"/>
      <c r="B6" s="88" t="s">
        <v>671</v>
      </c>
      <c r="C6" s="89">
        <v>2.3520000000000003</v>
      </c>
    </row>
    <row r="7" spans="1:7" x14ac:dyDescent="0.35">
      <c r="A7" s="88"/>
      <c r="B7" s="88" t="s">
        <v>672</v>
      </c>
      <c r="C7" s="89">
        <v>6.8774999999999995</v>
      </c>
    </row>
    <row r="8" spans="1:7" x14ac:dyDescent="0.35">
      <c r="A8" s="88"/>
      <c r="B8" s="88" t="s">
        <v>673</v>
      </c>
      <c r="C8" s="89">
        <v>11.8125</v>
      </c>
    </row>
    <row r="9" spans="1:7" x14ac:dyDescent="0.35">
      <c r="A9" s="88"/>
      <c r="B9" s="88" t="s">
        <v>674</v>
      </c>
      <c r="C9" s="90">
        <v>330.75</v>
      </c>
    </row>
    <row r="10" spans="1:7" x14ac:dyDescent="0.35">
      <c r="A10" s="86"/>
      <c r="B10" s="86" t="s">
        <v>675</v>
      </c>
      <c r="C10" s="87">
        <v>5460</v>
      </c>
    </row>
    <row r="11" spans="1:7" x14ac:dyDescent="0.35">
      <c r="A11" s="86"/>
      <c r="B11" s="86" t="s">
        <v>676</v>
      </c>
      <c r="C11" s="87">
        <v>367.5</v>
      </c>
    </row>
    <row r="12" spans="1:7" x14ac:dyDescent="0.35">
      <c r="A12" s="88"/>
      <c r="B12" s="91" t="s">
        <v>677</v>
      </c>
      <c r="C12" s="89">
        <v>2.7824999999999998</v>
      </c>
    </row>
    <row r="13" spans="1:7" x14ac:dyDescent="0.35">
      <c r="A13" s="88"/>
      <c r="B13" s="91" t="s">
        <v>678</v>
      </c>
      <c r="C13" s="89">
        <v>7.8224999999999998</v>
      </c>
    </row>
    <row r="14" spans="1:7" x14ac:dyDescent="0.35">
      <c r="A14" s="88"/>
      <c r="B14" s="91" t="s">
        <v>679</v>
      </c>
      <c r="C14" s="89">
        <v>13.02</v>
      </c>
    </row>
    <row r="15" spans="1:7" x14ac:dyDescent="0.35">
      <c r="A15" s="86"/>
      <c r="B15" s="86" t="s">
        <v>680</v>
      </c>
      <c r="C15" s="87">
        <v>404.25</v>
      </c>
    </row>
    <row r="16" spans="1:7" x14ac:dyDescent="0.35">
      <c r="A16" s="86"/>
      <c r="B16" s="92" t="s">
        <v>681</v>
      </c>
      <c r="C16" s="85">
        <v>3.9899999999999998</v>
      </c>
    </row>
    <row r="17" spans="1:3" x14ac:dyDescent="0.35">
      <c r="A17" s="86"/>
      <c r="B17" s="92" t="s">
        <v>682</v>
      </c>
      <c r="C17" s="85">
        <v>12.6</v>
      </c>
    </row>
    <row r="18" spans="1:3" x14ac:dyDescent="0.35">
      <c r="A18" s="86"/>
      <c r="B18" s="92" t="s">
        <v>683</v>
      </c>
      <c r="C18" s="85">
        <v>18.375</v>
      </c>
    </row>
    <row r="19" spans="1:3" x14ac:dyDescent="0.35">
      <c r="A19" s="86"/>
      <c r="B19" s="86" t="s">
        <v>684</v>
      </c>
      <c r="C19" s="87">
        <v>459.375</v>
      </c>
    </row>
    <row r="20" spans="1:3" x14ac:dyDescent="0.35">
      <c r="A20" s="88"/>
      <c r="B20" s="88" t="s">
        <v>685</v>
      </c>
      <c r="C20" s="90">
        <v>682.5</v>
      </c>
    </row>
    <row r="21" spans="1:3" x14ac:dyDescent="0.35">
      <c r="A21" s="88"/>
      <c r="B21" s="88" t="s">
        <v>686</v>
      </c>
      <c r="C21" s="90">
        <v>505.3125</v>
      </c>
    </row>
    <row r="22" spans="1:3" x14ac:dyDescent="0.35">
      <c r="A22" s="88"/>
      <c r="B22" s="88" t="s">
        <v>687</v>
      </c>
      <c r="C22" s="90">
        <v>551.25</v>
      </c>
    </row>
  </sheetData>
  <mergeCells count="1">
    <mergeCell ref="A1:C1"/>
  </mergeCells>
  <phoneticPr fontId="47" type="noConversion"/>
  <pageMargins left="0.75" right="0.75" top="1" bottom="1" header="0.5" footer="0.5"/>
  <pageSetup orientation="portrait" horizontalDpi="4294967292" verticalDpi="429496729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3E220-DCF4-45D8-A189-77F57C59C2F6}">
  <dimension ref="A1:K83"/>
  <sheetViews>
    <sheetView workbookViewId="0">
      <selection activeCell="F3" sqref="F3"/>
    </sheetView>
  </sheetViews>
  <sheetFormatPr defaultRowHeight="15.5" x14ac:dyDescent="0.35"/>
  <cols>
    <col min="1" max="3" width="8.7265625" style="99"/>
    <col min="4" max="4" width="17.36328125" style="99" bestFit="1" customWidth="1"/>
    <col min="5" max="5" width="16.1796875" style="99" bestFit="1" customWidth="1"/>
    <col min="6" max="6" width="41.90625" style="99" bestFit="1" customWidth="1"/>
    <col min="7" max="7" width="15.36328125" style="99" customWidth="1"/>
    <col min="8" max="8" width="22.81640625" style="99" customWidth="1"/>
    <col min="9" max="9" width="14.54296875" style="99" customWidth="1"/>
    <col min="10" max="10" width="15.08984375" style="99" customWidth="1"/>
    <col min="11" max="11" width="18.26953125" style="99" customWidth="1"/>
    <col min="12" max="16384" width="8.7265625" style="99"/>
  </cols>
  <sheetData>
    <row r="1" spans="1:11" ht="44.25" customHeight="1" x14ac:dyDescent="0.55000000000000004">
      <c r="C1" s="148" t="s">
        <v>716</v>
      </c>
      <c r="D1" s="148"/>
      <c r="E1" s="148"/>
      <c r="F1" s="148"/>
      <c r="G1" s="148"/>
      <c r="H1" s="148"/>
      <c r="I1" s="148"/>
      <c r="J1" s="148"/>
    </row>
    <row r="2" spans="1:11" ht="46.5" x14ac:dyDescent="0.35">
      <c r="A2" s="100" t="s">
        <v>717</v>
      </c>
      <c r="B2" s="100" t="s">
        <v>539</v>
      </c>
      <c r="C2" s="101" t="s">
        <v>718</v>
      </c>
      <c r="D2" s="101" t="s">
        <v>719</v>
      </c>
      <c r="E2" s="101" t="s">
        <v>720</v>
      </c>
      <c r="F2" s="101" t="s">
        <v>721</v>
      </c>
      <c r="G2" s="101" t="s">
        <v>722</v>
      </c>
      <c r="H2" s="101" t="s">
        <v>723</v>
      </c>
      <c r="I2" s="102" t="s">
        <v>724</v>
      </c>
      <c r="J2" s="103" t="s">
        <v>725</v>
      </c>
      <c r="K2" s="104" t="s">
        <v>726</v>
      </c>
    </row>
    <row r="3" spans="1:11" x14ac:dyDescent="0.35">
      <c r="A3" s="99">
        <v>12043</v>
      </c>
      <c r="B3" s="99" t="s">
        <v>727</v>
      </c>
      <c r="C3" s="99" t="s">
        <v>728</v>
      </c>
      <c r="D3" s="99" t="s">
        <v>729</v>
      </c>
      <c r="E3" s="99" t="s">
        <v>730</v>
      </c>
      <c r="G3" s="99">
        <v>2.81</v>
      </c>
      <c r="H3" s="99" t="s">
        <v>731</v>
      </c>
      <c r="I3" s="99" t="s">
        <v>732</v>
      </c>
      <c r="J3" s="99" t="s">
        <v>732</v>
      </c>
    </row>
    <row r="4" spans="1:11" x14ac:dyDescent="0.35">
      <c r="A4" s="99">
        <v>5432</v>
      </c>
      <c r="B4" s="99" t="s">
        <v>733</v>
      </c>
      <c r="C4" s="99" t="s">
        <v>734</v>
      </c>
      <c r="D4" s="99" t="s">
        <v>735</v>
      </c>
      <c r="E4" s="99" t="s">
        <v>736</v>
      </c>
      <c r="G4" s="99">
        <v>2.0499999999999998</v>
      </c>
      <c r="H4" s="99" t="s">
        <v>737</v>
      </c>
      <c r="I4" s="99" t="s">
        <v>738</v>
      </c>
      <c r="J4" s="99" t="s">
        <v>738</v>
      </c>
    </row>
    <row r="5" spans="1:11" x14ac:dyDescent="0.35">
      <c r="A5" s="99">
        <v>4450</v>
      </c>
      <c r="B5" s="99" t="s">
        <v>739</v>
      </c>
      <c r="C5" s="99" t="s">
        <v>740</v>
      </c>
      <c r="D5" s="99" t="s">
        <v>741</v>
      </c>
      <c r="E5" s="99" t="s">
        <v>742</v>
      </c>
      <c r="G5" s="99">
        <v>2</v>
      </c>
      <c r="H5" s="99" t="s">
        <v>737</v>
      </c>
      <c r="I5" s="99" t="s">
        <v>738</v>
      </c>
      <c r="J5" s="99" t="s">
        <v>732</v>
      </c>
    </row>
    <row r="6" spans="1:11" x14ac:dyDescent="0.35">
      <c r="A6" s="99">
        <v>11845</v>
      </c>
      <c r="B6" s="99" t="s">
        <v>743</v>
      </c>
      <c r="C6" s="99" t="s">
        <v>744</v>
      </c>
      <c r="D6" s="99" t="s">
        <v>745</v>
      </c>
      <c r="E6" s="99" t="s">
        <v>746</v>
      </c>
      <c r="G6" s="99">
        <v>2.0299999999999998</v>
      </c>
      <c r="H6" s="99" t="s">
        <v>747</v>
      </c>
      <c r="I6" s="99" t="s">
        <v>732</v>
      </c>
      <c r="J6" s="99" t="s">
        <v>732</v>
      </c>
    </row>
    <row r="7" spans="1:11" x14ac:dyDescent="0.35">
      <c r="A7" s="99">
        <v>11764</v>
      </c>
      <c r="B7" s="99" t="s">
        <v>748</v>
      </c>
      <c r="C7" s="99" t="s">
        <v>749</v>
      </c>
      <c r="D7" s="99" t="s">
        <v>750</v>
      </c>
      <c r="E7" s="99" t="s">
        <v>751</v>
      </c>
      <c r="G7" s="99">
        <v>3.63</v>
      </c>
      <c r="H7" s="99" t="s">
        <v>747</v>
      </c>
      <c r="I7" s="99" t="s">
        <v>738</v>
      </c>
      <c r="J7" s="99" t="s">
        <v>738</v>
      </c>
    </row>
    <row r="8" spans="1:11" x14ac:dyDescent="0.35">
      <c r="A8" s="99">
        <v>9649</v>
      </c>
      <c r="B8" s="99" t="s">
        <v>752</v>
      </c>
      <c r="C8" s="99" t="s">
        <v>753</v>
      </c>
      <c r="D8" s="99" t="s">
        <v>754</v>
      </c>
      <c r="E8" s="99" t="s">
        <v>755</v>
      </c>
      <c r="G8" s="99">
        <v>3.2</v>
      </c>
      <c r="H8" s="99" t="s">
        <v>737</v>
      </c>
      <c r="I8" s="99" t="s">
        <v>738</v>
      </c>
      <c r="J8" s="99" t="s">
        <v>738</v>
      </c>
    </row>
    <row r="9" spans="1:11" x14ac:dyDescent="0.35">
      <c r="A9" s="99">
        <v>2479</v>
      </c>
      <c r="B9" s="99" t="s">
        <v>756</v>
      </c>
      <c r="C9" s="99" t="s">
        <v>757</v>
      </c>
      <c r="D9" s="99" t="s">
        <v>758</v>
      </c>
      <c r="E9" s="99" t="s">
        <v>759</v>
      </c>
      <c r="G9" s="99">
        <v>3.66</v>
      </c>
      <c r="H9" s="99" t="s">
        <v>737</v>
      </c>
      <c r="I9" s="99" t="s">
        <v>732</v>
      </c>
      <c r="J9" s="99" t="s">
        <v>732</v>
      </c>
    </row>
    <row r="10" spans="1:11" x14ac:dyDescent="0.35">
      <c r="A10" s="99">
        <v>3213</v>
      </c>
      <c r="B10" s="99" t="s">
        <v>760</v>
      </c>
      <c r="C10" s="99" t="s">
        <v>761</v>
      </c>
      <c r="D10" s="99" t="s">
        <v>750</v>
      </c>
      <c r="E10" s="99" t="s">
        <v>762</v>
      </c>
      <c r="G10" s="99">
        <v>2.4300000000000002</v>
      </c>
      <c r="H10" s="99" t="s">
        <v>747</v>
      </c>
      <c r="I10" s="99" t="s">
        <v>732</v>
      </c>
      <c r="J10" s="99" t="s">
        <v>732</v>
      </c>
    </row>
    <row r="11" spans="1:11" x14ac:dyDescent="0.35">
      <c r="A11" s="99">
        <v>12332</v>
      </c>
      <c r="B11" s="99" t="s">
        <v>763</v>
      </c>
      <c r="C11" s="99" t="s">
        <v>764</v>
      </c>
      <c r="D11" s="99" t="s">
        <v>765</v>
      </c>
      <c r="E11" s="99" t="s">
        <v>766</v>
      </c>
      <c r="G11" s="99">
        <v>2.86</v>
      </c>
      <c r="H11" s="99" t="s">
        <v>747</v>
      </c>
      <c r="I11" s="99" t="s">
        <v>738</v>
      </c>
      <c r="J11" s="99" t="s">
        <v>738</v>
      </c>
    </row>
    <row r="12" spans="1:11" x14ac:dyDescent="0.35">
      <c r="A12" s="99">
        <v>11973</v>
      </c>
      <c r="B12" s="99" t="s">
        <v>767</v>
      </c>
      <c r="C12" s="99" t="s">
        <v>768</v>
      </c>
      <c r="D12" s="99" t="s">
        <v>769</v>
      </c>
      <c r="E12" s="99" t="s">
        <v>770</v>
      </c>
      <c r="G12" s="99">
        <v>2.86</v>
      </c>
      <c r="H12" s="99" t="s">
        <v>731</v>
      </c>
      <c r="I12" s="99" t="s">
        <v>738</v>
      </c>
      <c r="J12" s="99" t="s">
        <v>738</v>
      </c>
    </row>
    <row r="13" spans="1:11" x14ac:dyDescent="0.35">
      <c r="A13" s="99">
        <v>1298</v>
      </c>
      <c r="B13" s="99" t="s">
        <v>771</v>
      </c>
      <c r="C13" s="99" t="s">
        <v>772</v>
      </c>
      <c r="D13" s="99" t="s">
        <v>773</v>
      </c>
      <c r="E13" s="99" t="s">
        <v>774</v>
      </c>
      <c r="G13" s="99">
        <v>3.95</v>
      </c>
      <c r="H13" s="99" t="s">
        <v>731</v>
      </c>
      <c r="I13" s="99" t="s">
        <v>738</v>
      </c>
      <c r="J13" s="99" t="s">
        <v>738</v>
      </c>
    </row>
    <row r="14" spans="1:11" x14ac:dyDescent="0.35">
      <c r="A14" s="99">
        <v>4141</v>
      </c>
      <c r="B14" s="99" t="s">
        <v>771</v>
      </c>
      <c r="C14" s="99" t="s">
        <v>772</v>
      </c>
      <c r="D14" s="99" t="s">
        <v>775</v>
      </c>
      <c r="E14" s="99" t="s">
        <v>776</v>
      </c>
      <c r="G14" s="99">
        <v>2.34</v>
      </c>
      <c r="H14" s="99" t="s">
        <v>737</v>
      </c>
      <c r="I14" s="99" t="s">
        <v>732</v>
      </c>
      <c r="J14" s="99" t="s">
        <v>738</v>
      </c>
    </row>
    <row r="15" spans="1:11" x14ac:dyDescent="0.35">
      <c r="A15" s="99">
        <v>9329</v>
      </c>
      <c r="B15" s="99" t="s">
        <v>771</v>
      </c>
      <c r="C15" s="99" t="s">
        <v>777</v>
      </c>
      <c r="D15" s="99" t="s">
        <v>778</v>
      </c>
      <c r="E15" s="99" t="s">
        <v>779</v>
      </c>
      <c r="G15" s="99">
        <v>3.04</v>
      </c>
      <c r="H15" s="99" t="s">
        <v>780</v>
      </c>
      <c r="I15" s="99" t="s">
        <v>732</v>
      </c>
      <c r="J15" s="99" t="s">
        <v>732</v>
      </c>
    </row>
    <row r="16" spans="1:11" x14ac:dyDescent="0.35">
      <c r="A16" s="99">
        <v>6368</v>
      </c>
      <c r="B16" s="99" t="s">
        <v>781</v>
      </c>
      <c r="C16" s="99" t="s">
        <v>782</v>
      </c>
      <c r="D16" s="99" t="s">
        <v>769</v>
      </c>
      <c r="E16" s="99" t="s">
        <v>783</v>
      </c>
      <c r="G16" s="99">
        <v>2.42</v>
      </c>
      <c r="H16" s="99" t="s">
        <v>737</v>
      </c>
      <c r="I16" s="99" t="s">
        <v>738</v>
      </c>
      <c r="J16" s="99" t="s">
        <v>738</v>
      </c>
    </row>
    <row r="17" spans="1:10" x14ac:dyDescent="0.35">
      <c r="A17" s="99">
        <v>353066</v>
      </c>
      <c r="B17" s="99" t="s">
        <v>784</v>
      </c>
      <c r="C17" s="99" t="s">
        <v>785</v>
      </c>
      <c r="D17" s="99" t="s">
        <v>786</v>
      </c>
      <c r="E17" s="99" t="s">
        <v>787</v>
      </c>
      <c r="G17" s="99">
        <v>2.2000000000000002</v>
      </c>
      <c r="H17" s="99" t="s">
        <v>788</v>
      </c>
      <c r="I17" s="99" t="s">
        <v>732</v>
      </c>
      <c r="J17" s="99" t="s">
        <v>732</v>
      </c>
    </row>
    <row r="18" spans="1:10" x14ac:dyDescent="0.35">
      <c r="A18" s="99">
        <v>3582</v>
      </c>
      <c r="B18" s="99" t="s">
        <v>789</v>
      </c>
      <c r="C18" s="99" t="s">
        <v>790</v>
      </c>
      <c r="D18" s="99" t="s">
        <v>791</v>
      </c>
      <c r="E18" s="99" t="s">
        <v>792</v>
      </c>
      <c r="G18" s="99">
        <v>3.02</v>
      </c>
      <c r="H18" s="99" t="s">
        <v>747</v>
      </c>
      <c r="I18" s="99" t="s">
        <v>732</v>
      </c>
      <c r="J18" s="99" t="s">
        <v>732</v>
      </c>
    </row>
    <row r="19" spans="1:10" x14ac:dyDescent="0.35">
      <c r="A19" s="99">
        <v>11704</v>
      </c>
      <c r="B19" s="99" t="s">
        <v>793</v>
      </c>
      <c r="C19" s="99" t="s">
        <v>794</v>
      </c>
      <c r="D19" s="99" t="s">
        <v>795</v>
      </c>
      <c r="E19" s="99" t="s">
        <v>796</v>
      </c>
      <c r="G19" s="99">
        <v>3.7</v>
      </c>
      <c r="H19" s="99" t="s">
        <v>731</v>
      </c>
      <c r="I19" s="99" t="s">
        <v>738</v>
      </c>
      <c r="J19" s="99" t="s">
        <v>732</v>
      </c>
    </row>
    <row r="20" spans="1:10" x14ac:dyDescent="0.35">
      <c r="A20" s="99">
        <v>5341</v>
      </c>
      <c r="B20" s="99" t="s">
        <v>797</v>
      </c>
      <c r="C20" s="99" t="s">
        <v>798</v>
      </c>
      <c r="D20" s="99" t="s">
        <v>799</v>
      </c>
      <c r="E20" s="99" t="s">
        <v>800</v>
      </c>
      <c r="G20" s="99">
        <v>2.3199999999999998</v>
      </c>
      <c r="H20" s="99" t="s">
        <v>731</v>
      </c>
      <c r="I20" s="99" t="s">
        <v>738</v>
      </c>
      <c r="J20" s="99" t="s">
        <v>732</v>
      </c>
    </row>
    <row r="21" spans="1:10" x14ac:dyDescent="0.35">
      <c r="A21" s="99">
        <v>8340</v>
      </c>
      <c r="B21" s="99" t="s">
        <v>801</v>
      </c>
      <c r="C21" s="99" t="s">
        <v>802</v>
      </c>
      <c r="D21" s="99" t="s">
        <v>735</v>
      </c>
      <c r="E21" s="99" t="s">
        <v>803</v>
      </c>
      <c r="G21" s="99">
        <v>3.27</v>
      </c>
      <c r="H21" s="99" t="s">
        <v>737</v>
      </c>
      <c r="I21" s="99" t="s">
        <v>732</v>
      </c>
      <c r="J21" s="99" t="s">
        <v>738</v>
      </c>
    </row>
    <row r="22" spans="1:10" x14ac:dyDescent="0.35">
      <c r="A22" s="99">
        <v>330440</v>
      </c>
      <c r="B22" s="99" t="s">
        <v>804</v>
      </c>
      <c r="C22" s="99" t="s">
        <v>805</v>
      </c>
      <c r="D22" s="99" t="s">
        <v>806</v>
      </c>
      <c r="E22" s="99" t="s">
        <v>807</v>
      </c>
      <c r="G22" s="99">
        <v>2.0299999999999998</v>
      </c>
      <c r="H22" s="99" t="s">
        <v>788</v>
      </c>
      <c r="I22" s="99" t="s">
        <v>738</v>
      </c>
      <c r="J22" s="99" t="s">
        <v>732</v>
      </c>
    </row>
    <row r="23" spans="1:10" x14ac:dyDescent="0.35">
      <c r="A23" s="99">
        <v>9314</v>
      </c>
      <c r="B23" s="99" t="s">
        <v>808</v>
      </c>
      <c r="C23" s="99" t="s">
        <v>809</v>
      </c>
      <c r="D23" s="99" t="s">
        <v>810</v>
      </c>
      <c r="E23" s="99" t="s">
        <v>811</v>
      </c>
      <c r="G23" s="99">
        <v>2.52</v>
      </c>
      <c r="H23" s="99" t="s">
        <v>731</v>
      </c>
      <c r="I23" s="99" t="s">
        <v>738</v>
      </c>
      <c r="J23" s="99" t="s">
        <v>732</v>
      </c>
    </row>
    <row r="24" spans="1:10" x14ac:dyDescent="0.35">
      <c r="A24" s="99">
        <v>3788</v>
      </c>
      <c r="B24" s="99" t="s">
        <v>812</v>
      </c>
      <c r="C24" s="99" t="s">
        <v>813</v>
      </c>
      <c r="D24" s="99" t="s">
        <v>775</v>
      </c>
      <c r="E24" s="99" t="s">
        <v>814</v>
      </c>
      <c r="G24" s="99">
        <v>2.2599999999999998</v>
      </c>
      <c r="H24" s="99" t="s">
        <v>731</v>
      </c>
      <c r="I24" s="99" t="s">
        <v>738</v>
      </c>
      <c r="J24" s="99" t="s">
        <v>732</v>
      </c>
    </row>
    <row r="25" spans="1:10" x14ac:dyDescent="0.35">
      <c r="A25" s="99">
        <v>10156</v>
      </c>
      <c r="B25" s="99" t="s">
        <v>815</v>
      </c>
      <c r="C25" s="99" t="s">
        <v>816</v>
      </c>
      <c r="D25" s="99" t="s">
        <v>817</v>
      </c>
      <c r="E25" s="99" t="s">
        <v>818</v>
      </c>
      <c r="G25" s="99">
        <v>3.34</v>
      </c>
      <c r="H25" s="99" t="s">
        <v>747</v>
      </c>
      <c r="I25" s="99" t="s">
        <v>738</v>
      </c>
      <c r="J25" s="99" t="s">
        <v>732</v>
      </c>
    </row>
    <row r="26" spans="1:10" x14ac:dyDescent="0.35">
      <c r="A26" s="99">
        <v>8790</v>
      </c>
      <c r="B26" s="99" t="s">
        <v>819</v>
      </c>
      <c r="C26" s="99" t="s">
        <v>820</v>
      </c>
      <c r="D26" s="99" t="s">
        <v>821</v>
      </c>
      <c r="E26" s="99" t="s">
        <v>822</v>
      </c>
      <c r="G26" s="99">
        <v>3.97</v>
      </c>
      <c r="H26" s="99" t="s">
        <v>747</v>
      </c>
      <c r="I26" s="99" t="s">
        <v>732</v>
      </c>
      <c r="J26" s="99" t="s">
        <v>738</v>
      </c>
    </row>
    <row r="27" spans="1:10" x14ac:dyDescent="0.35">
      <c r="A27" s="99">
        <v>4429</v>
      </c>
      <c r="B27" s="99" t="s">
        <v>823</v>
      </c>
      <c r="C27" s="99" t="s">
        <v>824</v>
      </c>
      <c r="D27" s="99" t="s">
        <v>825</v>
      </c>
      <c r="E27" s="99" t="s">
        <v>826</v>
      </c>
      <c r="G27" s="99">
        <v>3.5</v>
      </c>
      <c r="H27" s="99" t="s">
        <v>747</v>
      </c>
      <c r="I27" s="99" t="s">
        <v>738</v>
      </c>
      <c r="J27" s="99" t="s">
        <v>732</v>
      </c>
    </row>
    <row r="28" spans="1:10" x14ac:dyDescent="0.35">
      <c r="A28" s="99">
        <v>4213</v>
      </c>
      <c r="B28" s="99" t="s">
        <v>827</v>
      </c>
      <c r="C28" s="99" t="s">
        <v>828</v>
      </c>
      <c r="D28" s="99" t="s">
        <v>829</v>
      </c>
      <c r="E28" s="99" t="s">
        <v>830</v>
      </c>
      <c r="G28" s="99">
        <v>3.5</v>
      </c>
      <c r="H28" s="99" t="s">
        <v>731</v>
      </c>
      <c r="I28" s="99" t="s">
        <v>732</v>
      </c>
      <c r="J28" s="99" t="s">
        <v>732</v>
      </c>
    </row>
    <row r="29" spans="1:10" x14ac:dyDescent="0.35">
      <c r="A29" s="99">
        <v>11965</v>
      </c>
      <c r="B29" s="99" t="s">
        <v>827</v>
      </c>
      <c r="C29" s="99" t="s">
        <v>831</v>
      </c>
      <c r="D29" s="99" t="s">
        <v>741</v>
      </c>
      <c r="E29" s="99" t="s">
        <v>832</v>
      </c>
      <c r="G29" s="99">
        <v>2.64</v>
      </c>
      <c r="H29" s="99" t="s">
        <v>737</v>
      </c>
      <c r="I29" s="99" t="s">
        <v>738</v>
      </c>
      <c r="J29" s="99" t="s">
        <v>738</v>
      </c>
    </row>
    <row r="30" spans="1:10" x14ac:dyDescent="0.35">
      <c r="A30" s="99">
        <v>5690</v>
      </c>
      <c r="B30" s="99" t="s">
        <v>833</v>
      </c>
      <c r="C30" s="99" t="s">
        <v>834</v>
      </c>
      <c r="D30" s="99" t="s">
        <v>835</v>
      </c>
      <c r="E30" s="99" t="s">
        <v>836</v>
      </c>
      <c r="G30" s="99">
        <v>3.76</v>
      </c>
      <c r="H30" s="99" t="s">
        <v>731</v>
      </c>
      <c r="I30" s="99" t="s">
        <v>738</v>
      </c>
      <c r="J30" s="99" t="s">
        <v>738</v>
      </c>
    </row>
    <row r="31" spans="1:10" x14ac:dyDescent="0.35">
      <c r="A31" s="99">
        <v>5816</v>
      </c>
      <c r="B31" s="99" t="s">
        <v>837</v>
      </c>
      <c r="C31" s="99" t="s">
        <v>838</v>
      </c>
      <c r="D31" s="99" t="s">
        <v>829</v>
      </c>
      <c r="E31" s="99" t="s">
        <v>839</v>
      </c>
      <c r="G31" s="99">
        <v>2.27</v>
      </c>
      <c r="H31" s="99" t="s">
        <v>737</v>
      </c>
      <c r="I31" s="99" t="s">
        <v>738</v>
      </c>
      <c r="J31" s="99" t="s">
        <v>738</v>
      </c>
    </row>
    <row r="32" spans="1:10" x14ac:dyDescent="0.35">
      <c r="A32" s="99">
        <v>1375</v>
      </c>
      <c r="B32" s="99" t="s">
        <v>840</v>
      </c>
      <c r="C32" s="99" t="s">
        <v>841</v>
      </c>
      <c r="D32" s="99" t="s">
        <v>750</v>
      </c>
      <c r="E32" s="99" t="s">
        <v>842</v>
      </c>
      <c r="G32" s="99">
        <v>3.9</v>
      </c>
      <c r="H32" s="99" t="s">
        <v>747</v>
      </c>
      <c r="I32" s="99" t="s">
        <v>738</v>
      </c>
      <c r="J32" s="99" t="s">
        <v>732</v>
      </c>
    </row>
    <row r="33" spans="1:10" x14ac:dyDescent="0.35">
      <c r="A33" s="99">
        <v>10222</v>
      </c>
      <c r="B33" s="99" t="s">
        <v>843</v>
      </c>
      <c r="C33" s="99" t="s">
        <v>844</v>
      </c>
      <c r="D33" s="99" t="s">
        <v>791</v>
      </c>
      <c r="E33" s="99" t="s">
        <v>845</v>
      </c>
      <c r="G33" s="99">
        <v>3.96</v>
      </c>
      <c r="H33" s="99" t="s">
        <v>747</v>
      </c>
      <c r="I33" s="99" t="s">
        <v>738</v>
      </c>
      <c r="J33" s="99" t="s">
        <v>738</v>
      </c>
    </row>
    <row r="34" spans="1:10" x14ac:dyDescent="0.35">
      <c r="A34" s="99">
        <v>7898</v>
      </c>
      <c r="B34" s="99" t="s">
        <v>846</v>
      </c>
      <c r="C34" s="99" t="s">
        <v>847</v>
      </c>
      <c r="D34" s="99" t="s">
        <v>745</v>
      </c>
      <c r="E34" s="99" t="s">
        <v>848</v>
      </c>
      <c r="G34" s="99">
        <v>3.05</v>
      </c>
      <c r="H34" s="99" t="s">
        <v>780</v>
      </c>
      <c r="I34" s="99" t="s">
        <v>732</v>
      </c>
      <c r="J34" s="99" t="s">
        <v>738</v>
      </c>
    </row>
    <row r="35" spans="1:10" x14ac:dyDescent="0.35">
      <c r="A35" s="99">
        <v>9532</v>
      </c>
      <c r="B35" s="99" t="s">
        <v>849</v>
      </c>
      <c r="C35" s="99" t="s">
        <v>850</v>
      </c>
      <c r="D35" s="99" t="s">
        <v>775</v>
      </c>
      <c r="E35" s="99" t="s">
        <v>851</v>
      </c>
      <c r="G35" s="99">
        <v>3.86</v>
      </c>
      <c r="H35" s="99" t="s">
        <v>747</v>
      </c>
      <c r="I35" s="99" t="s">
        <v>732</v>
      </c>
      <c r="J35" s="99" t="s">
        <v>738</v>
      </c>
    </row>
    <row r="36" spans="1:10" x14ac:dyDescent="0.35">
      <c r="A36" s="99">
        <v>12244</v>
      </c>
      <c r="B36" s="99" t="s">
        <v>852</v>
      </c>
      <c r="C36" s="99" t="s">
        <v>853</v>
      </c>
      <c r="D36" s="99" t="s">
        <v>854</v>
      </c>
      <c r="E36" s="99" t="s">
        <v>855</v>
      </c>
      <c r="G36" s="99">
        <v>2.2000000000000002</v>
      </c>
      <c r="H36" s="99" t="s">
        <v>747</v>
      </c>
      <c r="I36" s="99" t="s">
        <v>732</v>
      </c>
      <c r="J36" s="99" t="s">
        <v>738</v>
      </c>
    </row>
    <row r="37" spans="1:10" x14ac:dyDescent="0.35">
      <c r="A37" s="99">
        <v>1034</v>
      </c>
      <c r="B37" s="99" t="s">
        <v>856</v>
      </c>
      <c r="C37" s="99" t="s">
        <v>857</v>
      </c>
      <c r="D37" s="99" t="s">
        <v>750</v>
      </c>
      <c r="E37" s="99" t="s">
        <v>858</v>
      </c>
      <c r="G37" s="99">
        <v>2.6</v>
      </c>
      <c r="H37" s="99" t="s">
        <v>747</v>
      </c>
      <c r="I37" s="99" t="s">
        <v>738</v>
      </c>
      <c r="J37" s="99" t="s">
        <v>732</v>
      </c>
    </row>
    <row r="38" spans="1:10" x14ac:dyDescent="0.35">
      <c r="A38" s="99">
        <v>11904</v>
      </c>
      <c r="B38" s="99" t="s">
        <v>859</v>
      </c>
      <c r="C38" s="99" t="s">
        <v>860</v>
      </c>
      <c r="D38" s="99" t="s">
        <v>791</v>
      </c>
      <c r="E38" s="99" t="s">
        <v>861</v>
      </c>
      <c r="G38" s="99">
        <v>2.2000000000000002</v>
      </c>
      <c r="H38" s="99" t="s">
        <v>747</v>
      </c>
      <c r="I38" s="99" t="s">
        <v>738</v>
      </c>
      <c r="J38" s="99" t="s">
        <v>732</v>
      </c>
    </row>
    <row r="39" spans="1:10" x14ac:dyDescent="0.35">
      <c r="A39" s="99">
        <v>998</v>
      </c>
      <c r="B39" s="99" t="s">
        <v>862</v>
      </c>
      <c r="C39" s="99" t="s">
        <v>863</v>
      </c>
      <c r="D39" s="99" t="s">
        <v>750</v>
      </c>
      <c r="E39" s="99" t="s">
        <v>864</v>
      </c>
      <c r="G39" s="99">
        <v>3.6</v>
      </c>
      <c r="H39" s="99" t="s">
        <v>731</v>
      </c>
      <c r="I39" s="99" t="s">
        <v>738</v>
      </c>
      <c r="J39" s="99" t="s">
        <v>738</v>
      </c>
    </row>
    <row r="40" spans="1:10" x14ac:dyDescent="0.35">
      <c r="A40" s="99">
        <v>3728</v>
      </c>
      <c r="B40" s="99" t="s">
        <v>865</v>
      </c>
      <c r="C40" s="99" t="s">
        <v>866</v>
      </c>
      <c r="D40" s="99" t="s">
        <v>867</v>
      </c>
      <c r="E40" s="99" t="s">
        <v>868</v>
      </c>
      <c r="G40" s="99">
        <v>3.73</v>
      </c>
      <c r="H40" s="99" t="s">
        <v>731</v>
      </c>
      <c r="I40" s="99" t="s">
        <v>738</v>
      </c>
      <c r="J40" s="99" t="s">
        <v>738</v>
      </c>
    </row>
    <row r="41" spans="1:10" x14ac:dyDescent="0.35">
      <c r="A41" s="99">
        <v>4343</v>
      </c>
      <c r="B41" s="99" t="s">
        <v>869</v>
      </c>
      <c r="C41" s="99" t="s">
        <v>870</v>
      </c>
      <c r="D41" s="99" t="s">
        <v>871</v>
      </c>
      <c r="E41" s="99" t="s">
        <v>872</v>
      </c>
      <c r="G41" s="99">
        <v>3.21</v>
      </c>
      <c r="H41" s="99" t="s">
        <v>747</v>
      </c>
      <c r="I41" s="99" t="s">
        <v>738</v>
      </c>
      <c r="J41" s="99" t="s">
        <v>732</v>
      </c>
    </row>
    <row r="42" spans="1:10" x14ac:dyDescent="0.35">
      <c r="A42" s="99">
        <v>500</v>
      </c>
      <c r="B42" s="99" t="s">
        <v>873</v>
      </c>
      <c r="C42" s="99" t="s">
        <v>874</v>
      </c>
      <c r="D42" s="99" t="s">
        <v>854</v>
      </c>
      <c r="E42" s="99" t="s">
        <v>875</v>
      </c>
      <c r="G42" s="99">
        <v>3.03</v>
      </c>
      <c r="H42" s="99" t="s">
        <v>747</v>
      </c>
      <c r="I42" s="99" t="s">
        <v>738</v>
      </c>
      <c r="J42" s="99" t="s">
        <v>732</v>
      </c>
    </row>
    <row r="43" spans="1:10" x14ac:dyDescent="0.35">
      <c r="A43" s="99">
        <v>184</v>
      </c>
      <c r="B43" s="99" t="s">
        <v>876</v>
      </c>
      <c r="C43" s="99" t="s">
        <v>877</v>
      </c>
      <c r="D43" s="99" t="s">
        <v>817</v>
      </c>
      <c r="E43" s="99" t="s">
        <v>878</v>
      </c>
      <c r="G43" s="99">
        <v>3.64</v>
      </c>
      <c r="H43" s="99" t="s">
        <v>780</v>
      </c>
      <c r="I43" s="99" t="s">
        <v>738</v>
      </c>
      <c r="J43" s="99" t="s">
        <v>732</v>
      </c>
    </row>
    <row r="44" spans="1:10" x14ac:dyDescent="0.35">
      <c r="A44" s="99">
        <v>5694</v>
      </c>
      <c r="B44" s="99" t="s">
        <v>879</v>
      </c>
      <c r="C44" s="99" t="s">
        <v>880</v>
      </c>
      <c r="D44" s="99" t="s">
        <v>881</v>
      </c>
      <c r="E44" s="99" t="s">
        <v>882</v>
      </c>
      <c r="G44" s="99">
        <v>3.54</v>
      </c>
      <c r="H44" s="99" t="s">
        <v>780</v>
      </c>
      <c r="I44" s="99" t="s">
        <v>738</v>
      </c>
      <c r="J44" s="99" t="s">
        <v>732</v>
      </c>
    </row>
    <row r="45" spans="1:10" x14ac:dyDescent="0.35">
      <c r="A45" s="99">
        <v>12277</v>
      </c>
      <c r="B45" s="99" t="s">
        <v>883</v>
      </c>
      <c r="C45" s="99" t="s">
        <v>884</v>
      </c>
      <c r="D45" s="99" t="s">
        <v>885</v>
      </c>
      <c r="E45" s="99" t="s">
        <v>886</v>
      </c>
      <c r="G45" s="99">
        <v>3.53</v>
      </c>
      <c r="H45" s="99" t="s">
        <v>737</v>
      </c>
      <c r="I45" s="99" t="s">
        <v>738</v>
      </c>
      <c r="J45" s="99" t="s">
        <v>738</v>
      </c>
    </row>
    <row r="46" spans="1:10" x14ac:dyDescent="0.35">
      <c r="A46" s="99">
        <v>8615</v>
      </c>
      <c r="B46" s="99" t="s">
        <v>887</v>
      </c>
      <c r="C46" s="99" t="s">
        <v>888</v>
      </c>
      <c r="D46" s="99" t="s">
        <v>889</v>
      </c>
      <c r="E46" s="99" t="s">
        <v>890</v>
      </c>
      <c r="G46" s="99">
        <v>3.54</v>
      </c>
      <c r="H46" s="99" t="s">
        <v>780</v>
      </c>
      <c r="I46" s="99" t="s">
        <v>732</v>
      </c>
      <c r="J46" s="99" t="s">
        <v>738</v>
      </c>
    </row>
    <row r="47" spans="1:10" x14ac:dyDescent="0.35">
      <c r="A47" s="99">
        <v>2545</v>
      </c>
      <c r="B47" s="99" t="s">
        <v>891</v>
      </c>
      <c r="C47" s="99" t="s">
        <v>892</v>
      </c>
      <c r="D47" s="99" t="s">
        <v>775</v>
      </c>
      <c r="E47" s="99" t="s">
        <v>893</v>
      </c>
      <c r="G47" s="99">
        <v>2.12</v>
      </c>
      <c r="H47" s="99" t="s">
        <v>737</v>
      </c>
      <c r="I47" s="99" t="s">
        <v>738</v>
      </c>
      <c r="J47" s="99" t="s">
        <v>732</v>
      </c>
    </row>
    <row r="48" spans="1:10" x14ac:dyDescent="0.35">
      <c r="A48" s="99">
        <v>2001</v>
      </c>
      <c r="B48" s="99" t="s">
        <v>894</v>
      </c>
      <c r="C48" s="99" t="s">
        <v>895</v>
      </c>
      <c r="D48" s="99" t="s">
        <v>810</v>
      </c>
      <c r="E48" s="99" t="s">
        <v>896</v>
      </c>
      <c r="G48" s="99">
        <v>2.12</v>
      </c>
      <c r="H48" s="99" t="s">
        <v>780</v>
      </c>
      <c r="I48" s="99" t="s">
        <v>738</v>
      </c>
      <c r="J48" s="99" t="s">
        <v>738</v>
      </c>
    </row>
    <row r="49" spans="1:10" x14ac:dyDescent="0.35">
      <c r="A49" s="99">
        <v>5396</v>
      </c>
      <c r="B49" s="99" t="s">
        <v>897</v>
      </c>
      <c r="C49" s="99" t="s">
        <v>898</v>
      </c>
      <c r="D49" s="99" t="s">
        <v>881</v>
      </c>
      <c r="E49" s="99" t="s">
        <v>899</v>
      </c>
      <c r="G49" s="99">
        <v>3.04</v>
      </c>
      <c r="H49" s="99" t="s">
        <v>780</v>
      </c>
      <c r="I49" s="99" t="s">
        <v>738</v>
      </c>
      <c r="J49" s="99" t="s">
        <v>732</v>
      </c>
    </row>
    <row r="50" spans="1:10" x14ac:dyDescent="0.35">
      <c r="A50" s="99">
        <v>5906</v>
      </c>
      <c r="B50" s="99" t="s">
        <v>540</v>
      </c>
      <c r="C50" s="99" t="s">
        <v>900</v>
      </c>
      <c r="D50" s="99" t="s">
        <v>867</v>
      </c>
      <c r="E50" s="99" t="s">
        <v>901</v>
      </c>
      <c r="G50" s="99">
        <v>2.5</v>
      </c>
      <c r="H50" s="99" t="s">
        <v>747</v>
      </c>
      <c r="I50" s="99" t="s">
        <v>738</v>
      </c>
      <c r="J50" s="99" t="s">
        <v>732</v>
      </c>
    </row>
    <row r="51" spans="1:10" x14ac:dyDescent="0.35">
      <c r="A51" s="99">
        <v>2108</v>
      </c>
      <c r="B51" s="99" t="s">
        <v>902</v>
      </c>
      <c r="C51" s="99" t="s">
        <v>903</v>
      </c>
      <c r="D51" s="99" t="s">
        <v>745</v>
      </c>
      <c r="E51" s="99" t="s">
        <v>904</v>
      </c>
      <c r="G51" s="99">
        <v>3.97</v>
      </c>
      <c r="H51" s="99" t="s">
        <v>780</v>
      </c>
      <c r="I51" s="99" t="s">
        <v>732</v>
      </c>
      <c r="J51" s="99" t="s">
        <v>738</v>
      </c>
    </row>
    <row r="52" spans="1:10" x14ac:dyDescent="0.35">
      <c r="A52" s="99">
        <v>7207</v>
      </c>
      <c r="B52" s="99" t="s">
        <v>905</v>
      </c>
      <c r="C52" s="99" t="s">
        <v>906</v>
      </c>
      <c r="D52" s="99" t="s">
        <v>769</v>
      </c>
      <c r="E52" s="99" t="s">
        <v>907</v>
      </c>
      <c r="G52" s="99">
        <v>2.66</v>
      </c>
      <c r="H52" s="99" t="s">
        <v>731</v>
      </c>
      <c r="I52" s="99" t="s">
        <v>738</v>
      </c>
      <c r="J52" s="99" t="s">
        <v>738</v>
      </c>
    </row>
    <row r="53" spans="1:10" x14ac:dyDescent="0.35">
      <c r="A53" s="99">
        <v>6849</v>
      </c>
      <c r="B53" s="99" t="s">
        <v>908</v>
      </c>
      <c r="C53" s="99" t="s">
        <v>909</v>
      </c>
      <c r="D53" s="99" t="s">
        <v>910</v>
      </c>
      <c r="E53" s="99" t="s">
        <v>911</v>
      </c>
      <c r="G53" s="99">
        <v>2.78</v>
      </c>
      <c r="H53" s="99" t="s">
        <v>780</v>
      </c>
      <c r="I53" s="99" t="s">
        <v>732</v>
      </c>
      <c r="J53" s="99" t="s">
        <v>738</v>
      </c>
    </row>
    <row r="54" spans="1:10" x14ac:dyDescent="0.35">
      <c r="A54" s="99">
        <v>12173</v>
      </c>
      <c r="B54" s="99" t="s">
        <v>912</v>
      </c>
      <c r="C54" s="99" t="s">
        <v>913</v>
      </c>
      <c r="D54" s="99" t="s">
        <v>914</v>
      </c>
      <c r="E54" s="99" t="s">
        <v>915</v>
      </c>
      <c r="G54" s="99">
        <v>3.94</v>
      </c>
      <c r="H54" s="99" t="s">
        <v>737</v>
      </c>
      <c r="I54" s="99" t="s">
        <v>738</v>
      </c>
      <c r="J54" s="99" t="s">
        <v>732</v>
      </c>
    </row>
    <row r="55" spans="1:10" x14ac:dyDescent="0.35">
      <c r="A55" s="99">
        <v>8495</v>
      </c>
      <c r="B55" s="99" t="s">
        <v>916</v>
      </c>
      <c r="C55" s="99" t="s">
        <v>917</v>
      </c>
      <c r="D55" s="99" t="s">
        <v>795</v>
      </c>
      <c r="E55" s="99" t="s">
        <v>918</v>
      </c>
      <c r="G55" s="99">
        <v>3.7</v>
      </c>
      <c r="H55" s="99" t="s">
        <v>747</v>
      </c>
      <c r="I55" s="99" t="s">
        <v>738</v>
      </c>
      <c r="J55" s="99" t="s">
        <v>732</v>
      </c>
    </row>
    <row r="56" spans="1:10" x14ac:dyDescent="0.35">
      <c r="A56" s="99">
        <v>8409</v>
      </c>
      <c r="B56" s="99" t="s">
        <v>919</v>
      </c>
      <c r="C56" s="99" t="s">
        <v>920</v>
      </c>
      <c r="D56" s="99" t="s">
        <v>921</v>
      </c>
      <c r="E56" s="99" t="s">
        <v>922</v>
      </c>
      <c r="G56" s="99">
        <v>2.2200000000000002</v>
      </c>
      <c r="H56" s="99" t="s">
        <v>737</v>
      </c>
      <c r="I56" s="99" t="s">
        <v>732</v>
      </c>
      <c r="J56" s="99" t="s">
        <v>732</v>
      </c>
    </row>
    <row r="57" spans="1:10" x14ac:dyDescent="0.35">
      <c r="A57" s="99">
        <v>9067</v>
      </c>
      <c r="B57" s="99" t="s">
        <v>923</v>
      </c>
      <c r="C57" s="99" t="s">
        <v>924</v>
      </c>
      <c r="D57" s="99" t="s">
        <v>791</v>
      </c>
      <c r="E57" s="99" t="s">
        <v>925</v>
      </c>
      <c r="G57" s="99">
        <v>2.11</v>
      </c>
      <c r="H57" s="99" t="s">
        <v>731</v>
      </c>
      <c r="I57" s="99" t="s">
        <v>738</v>
      </c>
      <c r="J57" s="99" t="s">
        <v>732</v>
      </c>
    </row>
    <row r="58" spans="1:10" x14ac:dyDescent="0.35">
      <c r="A58" s="99">
        <v>6559</v>
      </c>
      <c r="B58" s="99" t="s">
        <v>926</v>
      </c>
      <c r="C58" s="99" t="s">
        <v>927</v>
      </c>
      <c r="D58" s="99" t="s">
        <v>928</v>
      </c>
      <c r="E58" s="99" t="s">
        <v>929</v>
      </c>
      <c r="G58" s="99">
        <v>2.42</v>
      </c>
      <c r="H58" s="99" t="s">
        <v>780</v>
      </c>
      <c r="I58" s="99" t="s">
        <v>738</v>
      </c>
      <c r="J58" s="99" t="s">
        <v>732</v>
      </c>
    </row>
    <row r="59" spans="1:10" x14ac:dyDescent="0.35">
      <c r="A59" s="99">
        <v>549</v>
      </c>
      <c r="B59" s="99" t="s">
        <v>930</v>
      </c>
      <c r="C59" s="99" t="s">
        <v>931</v>
      </c>
      <c r="D59" s="99" t="s">
        <v>799</v>
      </c>
      <c r="E59" s="99" t="s">
        <v>932</v>
      </c>
      <c r="G59" s="99">
        <v>2.5299999999999998</v>
      </c>
      <c r="H59" s="99" t="s">
        <v>780</v>
      </c>
      <c r="I59" s="99" t="s">
        <v>732</v>
      </c>
      <c r="J59" s="99" t="s">
        <v>732</v>
      </c>
    </row>
    <row r="60" spans="1:10" x14ac:dyDescent="0.35">
      <c r="A60" s="99">
        <v>10061</v>
      </c>
      <c r="B60" s="99" t="s">
        <v>933</v>
      </c>
      <c r="C60" s="99" t="s">
        <v>934</v>
      </c>
      <c r="D60" s="99" t="s">
        <v>889</v>
      </c>
      <c r="E60" s="99" t="s">
        <v>935</v>
      </c>
      <c r="G60" s="99">
        <v>3.07</v>
      </c>
      <c r="H60" s="99" t="s">
        <v>747</v>
      </c>
      <c r="I60" s="99" t="s">
        <v>738</v>
      </c>
      <c r="J60" s="99" t="s">
        <v>732</v>
      </c>
    </row>
    <row r="61" spans="1:10" x14ac:dyDescent="0.35">
      <c r="A61" s="99">
        <v>561</v>
      </c>
      <c r="B61" s="99" t="s">
        <v>936</v>
      </c>
      <c r="C61" s="99" t="s">
        <v>937</v>
      </c>
      <c r="D61" s="99" t="s">
        <v>775</v>
      </c>
      <c r="E61" s="99" t="s">
        <v>938</v>
      </c>
      <c r="G61" s="99">
        <v>2.76</v>
      </c>
      <c r="H61" s="99" t="s">
        <v>780</v>
      </c>
      <c r="I61" s="99" t="s">
        <v>738</v>
      </c>
      <c r="J61" s="99" t="s">
        <v>732</v>
      </c>
    </row>
    <row r="62" spans="1:10" x14ac:dyDescent="0.35">
      <c r="A62" s="99">
        <v>10167</v>
      </c>
      <c r="B62" s="99" t="s">
        <v>939</v>
      </c>
      <c r="C62" s="99" t="s">
        <v>940</v>
      </c>
      <c r="D62" s="99" t="s">
        <v>729</v>
      </c>
      <c r="E62" s="99" t="s">
        <v>941</v>
      </c>
      <c r="G62" s="99">
        <v>2.83</v>
      </c>
      <c r="H62" s="99" t="s">
        <v>737</v>
      </c>
      <c r="I62" s="99" t="s">
        <v>738</v>
      </c>
      <c r="J62" s="99" t="s">
        <v>732</v>
      </c>
    </row>
    <row r="63" spans="1:10" x14ac:dyDescent="0.35">
      <c r="A63" s="99">
        <v>3055</v>
      </c>
      <c r="B63" s="99" t="s">
        <v>942</v>
      </c>
      <c r="C63" s="99" t="s">
        <v>943</v>
      </c>
      <c r="D63" s="99" t="s">
        <v>914</v>
      </c>
      <c r="E63" s="99" t="s">
        <v>944</v>
      </c>
      <c r="G63" s="99">
        <v>2.02</v>
      </c>
      <c r="H63" s="99" t="s">
        <v>731</v>
      </c>
      <c r="I63" s="99" t="s">
        <v>738</v>
      </c>
      <c r="J63" s="99" t="s">
        <v>732</v>
      </c>
    </row>
    <row r="64" spans="1:10" x14ac:dyDescent="0.35">
      <c r="A64" s="99">
        <v>4145</v>
      </c>
      <c r="B64" s="99" t="s">
        <v>942</v>
      </c>
      <c r="C64" s="99" t="s">
        <v>945</v>
      </c>
      <c r="D64" s="99" t="s">
        <v>791</v>
      </c>
      <c r="E64" s="99" t="s">
        <v>946</v>
      </c>
      <c r="G64" s="99">
        <v>3.56</v>
      </c>
      <c r="H64" s="99" t="s">
        <v>780</v>
      </c>
      <c r="I64" s="99" t="s">
        <v>738</v>
      </c>
      <c r="J64" s="99" t="s">
        <v>732</v>
      </c>
    </row>
    <row r="65" spans="1:10" x14ac:dyDescent="0.35">
      <c r="A65" s="99">
        <v>12393</v>
      </c>
      <c r="B65" s="99" t="s">
        <v>947</v>
      </c>
      <c r="C65" s="99" t="s">
        <v>948</v>
      </c>
      <c r="D65" s="99" t="s">
        <v>881</v>
      </c>
      <c r="E65" s="99" t="s">
        <v>949</v>
      </c>
      <c r="G65" s="99">
        <v>3.94</v>
      </c>
      <c r="H65" s="99" t="s">
        <v>731</v>
      </c>
      <c r="I65" s="99" t="s">
        <v>738</v>
      </c>
      <c r="J65" s="99" t="s">
        <v>732</v>
      </c>
    </row>
    <row r="66" spans="1:10" x14ac:dyDescent="0.35">
      <c r="A66" s="99">
        <v>3757</v>
      </c>
      <c r="B66" s="99" t="s">
        <v>950</v>
      </c>
      <c r="C66" s="99" t="s">
        <v>951</v>
      </c>
      <c r="D66" s="99" t="s">
        <v>910</v>
      </c>
      <c r="E66" s="99" t="s">
        <v>952</v>
      </c>
      <c r="G66" s="99">
        <v>2.48</v>
      </c>
      <c r="H66" s="99" t="s">
        <v>747</v>
      </c>
      <c r="I66" s="99" t="s">
        <v>738</v>
      </c>
      <c r="J66" s="99" t="s">
        <v>732</v>
      </c>
    </row>
    <row r="67" spans="1:10" x14ac:dyDescent="0.35">
      <c r="A67" s="99">
        <v>7501</v>
      </c>
      <c r="B67" s="99" t="s">
        <v>953</v>
      </c>
      <c r="C67" s="99" t="s">
        <v>954</v>
      </c>
      <c r="D67" s="99" t="s">
        <v>750</v>
      </c>
      <c r="E67" s="99" t="s">
        <v>955</v>
      </c>
      <c r="G67" s="99">
        <v>3.47</v>
      </c>
      <c r="H67" s="99" t="s">
        <v>780</v>
      </c>
      <c r="I67" s="99" t="s">
        <v>738</v>
      </c>
      <c r="J67" s="99" t="s">
        <v>732</v>
      </c>
    </row>
    <row r="68" spans="1:10" x14ac:dyDescent="0.35">
      <c r="A68" s="99">
        <v>9424</v>
      </c>
      <c r="B68" s="99" t="s">
        <v>956</v>
      </c>
      <c r="C68" s="99" t="s">
        <v>957</v>
      </c>
      <c r="D68" s="99" t="s">
        <v>745</v>
      </c>
      <c r="E68" s="99" t="s">
        <v>958</v>
      </c>
      <c r="G68" s="99">
        <v>2.08</v>
      </c>
      <c r="H68" s="99" t="s">
        <v>780</v>
      </c>
      <c r="I68" s="99" t="s">
        <v>738</v>
      </c>
      <c r="J68" s="99" t="s">
        <v>738</v>
      </c>
    </row>
    <row r="69" spans="1:10" x14ac:dyDescent="0.35">
      <c r="A69" s="99">
        <v>3371</v>
      </c>
      <c r="B69" s="99" t="s">
        <v>959</v>
      </c>
      <c r="C69" s="99" t="s">
        <v>960</v>
      </c>
      <c r="D69" s="99" t="s">
        <v>961</v>
      </c>
      <c r="E69" s="99" t="s">
        <v>962</v>
      </c>
      <c r="G69" s="99">
        <v>2.8</v>
      </c>
      <c r="H69" s="99" t="s">
        <v>731</v>
      </c>
      <c r="I69" s="99" t="s">
        <v>738</v>
      </c>
      <c r="J69" s="99" t="s">
        <v>738</v>
      </c>
    </row>
    <row r="70" spans="1:10" x14ac:dyDescent="0.35">
      <c r="A70" s="99">
        <v>509164</v>
      </c>
      <c r="B70" s="99" t="s">
        <v>959</v>
      </c>
      <c r="C70" s="99" t="s">
        <v>963</v>
      </c>
      <c r="D70" s="99" t="s">
        <v>964</v>
      </c>
      <c r="E70" s="99" t="s">
        <v>965</v>
      </c>
      <c r="G70" s="99">
        <v>2.41</v>
      </c>
      <c r="H70" s="99" t="s">
        <v>788</v>
      </c>
      <c r="I70" s="99" t="s">
        <v>738</v>
      </c>
      <c r="J70" s="99" t="s">
        <v>732</v>
      </c>
    </row>
    <row r="71" spans="1:10" x14ac:dyDescent="0.35">
      <c r="A71" s="99">
        <v>2648</v>
      </c>
      <c r="B71" s="99" t="s">
        <v>966</v>
      </c>
      <c r="C71" s="99" t="s">
        <v>967</v>
      </c>
      <c r="D71" s="99" t="s">
        <v>786</v>
      </c>
      <c r="E71" s="99" t="s">
        <v>968</v>
      </c>
      <c r="G71" s="99">
        <v>2.99</v>
      </c>
      <c r="H71" s="99" t="s">
        <v>731</v>
      </c>
      <c r="I71" s="99" t="s">
        <v>732</v>
      </c>
      <c r="J71" s="99" t="s">
        <v>732</v>
      </c>
    </row>
    <row r="72" spans="1:10" x14ac:dyDescent="0.35">
      <c r="A72" s="99">
        <v>1967</v>
      </c>
      <c r="B72" s="99" t="s">
        <v>969</v>
      </c>
      <c r="C72" s="99" t="s">
        <v>970</v>
      </c>
      <c r="D72" s="99" t="s">
        <v>854</v>
      </c>
      <c r="E72" s="99" t="s">
        <v>971</v>
      </c>
      <c r="G72" s="99">
        <v>3.24</v>
      </c>
      <c r="H72" s="99" t="s">
        <v>737</v>
      </c>
      <c r="I72" s="99" t="s">
        <v>738</v>
      </c>
      <c r="J72" s="99" t="s">
        <v>732</v>
      </c>
    </row>
    <row r="73" spans="1:10" x14ac:dyDescent="0.35">
      <c r="A73" s="99">
        <v>981047</v>
      </c>
      <c r="B73" s="99" t="s">
        <v>969</v>
      </c>
      <c r="C73" s="99" t="s">
        <v>972</v>
      </c>
      <c r="D73" s="99" t="s">
        <v>871</v>
      </c>
      <c r="E73" s="99" t="s">
        <v>973</v>
      </c>
      <c r="G73" s="99">
        <v>2.64</v>
      </c>
      <c r="H73" s="99" t="s">
        <v>788</v>
      </c>
      <c r="I73" s="99" t="s">
        <v>738</v>
      </c>
      <c r="J73" s="99" t="s">
        <v>732</v>
      </c>
    </row>
    <row r="74" spans="1:10" x14ac:dyDescent="0.35">
      <c r="A74" s="99">
        <v>10369</v>
      </c>
      <c r="B74" s="99" t="s">
        <v>974</v>
      </c>
      <c r="C74" s="99" t="s">
        <v>975</v>
      </c>
      <c r="D74" s="99" t="s">
        <v>750</v>
      </c>
      <c r="E74" s="99" t="s">
        <v>976</v>
      </c>
      <c r="G74" s="99">
        <v>2.82</v>
      </c>
      <c r="H74" s="99" t="s">
        <v>747</v>
      </c>
      <c r="I74" s="99" t="s">
        <v>732</v>
      </c>
      <c r="J74" s="99" t="s">
        <v>732</v>
      </c>
    </row>
    <row r="75" spans="1:10" x14ac:dyDescent="0.35">
      <c r="A75" s="99">
        <v>530930</v>
      </c>
      <c r="B75" s="99" t="s">
        <v>977</v>
      </c>
      <c r="C75" s="99" t="s">
        <v>978</v>
      </c>
      <c r="D75" s="99" t="s">
        <v>867</v>
      </c>
      <c r="E75" s="99" t="s">
        <v>979</v>
      </c>
      <c r="G75" s="99">
        <v>3.94</v>
      </c>
      <c r="H75" s="99" t="s">
        <v>788</v>
      </c>
      <c r="I75" s="99" t="s">
        <v>738</v>
      </c>
      <c r="J75" s="99" t="s">
        <v>732</v>
      </c>
    </row>
    <row r="76" spans="1:10" x14ac:dyDescent="0.35">
      <c r="A76" s="99">
        <v>11116</v>
      </c>
      <c r="B76" s="99" t="s">
        <v>980</v>
      </c>
      <c r="C76" s="99" t="s">
        <v>981</v>
      </c>
      <c r="D76" s="99" t="s">
        <v>867</v>
      </c>
      <c r="E76" s="99" t="s">
        <v>982</v>
      </c>
      <c r="G76" s="99">
        <v>3.1</v>
      </c>
      <c r="H76" s="99" t="s">
        <v>737</v>
      </c>
      <c r="I76" s="99" t="s">
        <v>738</v>
      </c>
      <c r="J76" s="99" t="s">
        <v>732</v>
      </c>
    </row>
    <row r="77" spans="1:10" x14ac:dyDescent="0.35">
      <c r="A77" s="99">
        <v>594</v>
      </c>
      <c r="B77" s="99" t="s">
        <v>983</v>
      </c>
      <c r="C77" s="99" t="s">
        <v>984</v>
      </c>
      <c r="D77" s="99" t="s">
        <v>985</v>
      </c>
      <c r="E77" s="99" t="s">
        <v>986</v>
      </c>
      <c r="G77" s="99">
        <v>3.23</v>
      </c>
      <c r="H77" s="99" t="s">
        <v>780</v>
      </c>
      <c r="I77" s="99" t="s">
        <v>732</v>
      </c>
      <c r="J77" s="99" t="s">
        <v>732</v>
      </c>
    </row>
    <row r="78" spans="1:10" x14ac:dyDescent="0.35">
      <c r="A78" s="99">
        <v>6674</v>
      </c>
      <c r="B78" s="99" t="s">
        <v>983</v>
      </c>
      <c r="C78" s="99" t="s">
        <v>987</v>
      </c>
      <c r="D78" s="99" t="s">
        <v>988</v>
      </c>
      <c r="E78" s="99" t="s">
        <v>989</v>
      </c>
      <c r="G78" s="99">
        <v>2.95</v>
      </c>
      <c r="H78" s="99" t="s">
        <v>737</v>
      </c>
      <c r="I78" s="99" t="s">
        <v>738</v>
      </c>
      <c r="J78" s="99" t="s">
        <v>732</v>
      </c>
    </row>
    <row r="79" spans="1:10" x14ac:dyDescent="0.35">
      <c r="A79" s="99">
        <v>91</v>
      </c>
      <c r="B79" s="99" t="s">
        <v>990</v>
      </c>
      <c r="C79" s="99" t="s">
        <v>991</v>
      </c>
      <c r="D79" s="99" t="s">
        <v>964</v>
      </c>
      <c r="E79" s="99" t="s">
        <v>992</v>
      </c>
      <c r="G79" s="99">
        <v>2.09</v>
      </c>
      <c r="H79" s="99" t="s">
        <v>747</v>
      </c>
      <c r="I79" s="99" t="s">
        <v>732</v>
      </c>
      <c r="J79" s="99" t="s">
        <v>732</v>
      </c>
    </row>
    <row r="80" spans="1:10" x14ac:dyDescent="0.35">
      <c r="A80" s="99">
        <v>4689</v>
      </c>
      <c r="B80" s="99" t="s">
        <v>993</v>
      </c>
      <c r="C80" s="99" t="s">
        <v>994</v>
      </c>
      <c r="D80" s="99" t="s">
        <v>817</v>
      </c>
      <c r="E80" s="99" t="s">
        <v>995</v>
      </c>
      <c r="G80" s="99">
        <v>2.79</v>
      </c>
      <c r="H80" s="99" t="s">
        <v>731</v>
      </c>
      <c r="I80" s="99" t="s">
        <v>738</v>
      </c>
      <c r="J80" s="99" t="s">
        <v>732</v>
      </c>
    </row>
    <row r="81" spans="1:10" x14ac:dyDescent="0.35">
      <c r="A81" s="99">
        <v>4792</v>
      </c>
      <c r="B81" s="99" t="s">
        <v>996</v>
      </c>
      <c r="C81" s="99" t="s">
        <v>997</v>
      </c>
      <c r="D81" s="99" t="s">
        <v>961</v>
      </c>
      <c r="E81" s="99" t="s">
        <v>998</v>
      </c>
      <c r="G81" s="99">
        <v>3.81</v>
      </c>
      <c r="H81" s="99" t="s">
        <v>747</v>
      </c>
      <c r="I81" s="99" t="s">
        <v>738</v>
      </c>
      <c r="J81" s="99" t="s">
        <v>732</v>
      </c>
    </row>
    <row r="82" spans="1:10" x14ac:dyDescent="0.35">
      <c r="A82" s="99">
        <v>9152</v>
      </c>
      <c r="B82" s="99" t="s">
        <v>996</v>
      </c>
      <c r="C82" s="99" t="s">
        <v>999</v>
      </c>
      <c r="D82" s="99" t="s">
        <v>871</v>
      </c>
      <c r="E82" s="99" t="s">
        <v>1000</v>
      </c>
      <c r="G82" s="99">
        <v>2.2000000000000002</v>
      </c>
      <c r="H82" s="99" t="s">
        <v>737</v>
      </c>
      <c r="I82" s="99" t="s">
        <v>738</v>
      </c>
      <c r="J82" s="99" t="s">
        <v>732</v>
      </c>
    </row>
    <row r="83" spans="1:10" x14ac:dyDescent="0.35">
      <c r="A83" s="99">
        <v>12216</v>
      </c>
      <c r="B83" s="99" t="s">
        <v>1001</v>
      </c>
      <c r="C83" s="99" t="s">
        <v>1002</v>
      </c>
      <c r="D83" s="99" t="s">
        <v>1003</v>
      </c>
      <c r="E83" s="99" t="s">
        <v>1004</v>
      </c>
      <c r="G83" s="99">
        <v>2.0299999999999998</v>
      </c>
      <c r="H83" s="99" t="s">
        <v>780</v>
      </c>
      <c r="I83" s="99" t="s">
        <v>732</v>
      </c>
      <c r="J83" s="99" t="s">
        <v>732</v>
      </c>
    </row>
  </sheetData>
  <mergeCells count="1">
    <mergeCell ref="C1:J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0"/>
  <sheetViews>
    <sheetView workbookViewId="0">
      <selection activeCell="H57" sqref="H57"/>
    </sheetView>
  </sheetViews>
  <sheetFormatPr defaultRowHeight="12.5" x14ac:dyDescent="0.25"/>
  <sheetData>
    <row r="1" spans="1:5" ht="15.5" x14ac:dyDescent="0.35">
      <c r="A1" s="135" t="s">
        <v>1</v>
      </c>
      <c r="B1" s="135"/>
      <c r="C1" s="135"/>
      <c r="D1" s="135"/>
      <c r="E1" s="135"/>
    </row>
    <row r="2" spans="1:5" ht="15.5" x14ac:dyDescent="0.35">
      <c r="A2" s="135" t="s">
        <v>541</v>
      </c>
      <c r="B2" s="135"/>
      <c r="C2" s="135"/>
      <c r="D2" s="135"/>
      <c r="E2" s="135"/>
    </row>
    <row r="4" spans="1:5" ht="13" x14ac:dyDescent="0.3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</row>
    <row r="5" spans="1:5" x14ac:dyDescent="0.25">
      <c r="A5" t="s">
        <v>7</v>
      </c>
      <c r="B5">
        <v>98</v>
      </c>
      <c r="C5">
        <v>99</v>
      </c>
      <c r="D5">
        <v>100</v>
      </c>
      <c r="E5">
        <v>67</v>
      </c>
    </row>
    <row r="6" spans="1:5" x14ac:dyDescent="0.25">
      <c r="A6" t="s">
        <v>8</v>
      </c>
      <c r="B6">
        <v>50</v>
      </c>
      <c r="C6">
        <v>90</v>
      </c>
      <c r="D6">
        <v>65</v>
      </c>
      <c r="E6">
        <v>90</v>
      </c>
    </row>
    <row r="7" spans="1:5" x14ac:dyDescent="0.25">
      <c r="A7" t="s">
        <v>9</v>
      </c>
      <c r="D7">
        <v>79</v>
      </c>
      <c r="E7">
        <v>90</v>
      </c>
    </row>
    <row r="8" spans="1:5" x14ac:dyDescent="0.25">
      <c r="A8" t="s">
        <v>10</v>
      </c>
      <c r="B8">
        <v>90</v>
      </c>
      <c r="C8">
        <v>89</v>
      </c>
      <c r="D8">
        <v>89</v>
      </c>
      <c r="E8">
        <v>90</v>
      </c>
    </row>
    <row r="9" spans="1:5" x14ac:dyDescent="0.25">
      <c r="A9" t="s">
        <v>11</v>
      </c>
      <c r="B9">
        <v>80</v>
      </c>
      <c r="C9">
        <v>78</v>
      </c>
      <c r="D9">
        <v>99</v>
      </c>
      <c r="E9">
        <v>91</v>
      </c>
    </row>
    <row r="10" spans="1:5" x14ac:dyDescent="0.25">
      <c r="A10" t="s">
        <v>7</v>
      </c>
      <c r="C10">
        <v>89</v>
      </c>
      <c r="D10">
        <v>100</v>
      </c>
      <c r="E10">
        <v>93</v>
      </c>
    </row>
    <row r="11" spans="1:5" x14ac:dyDescent="0.25">
      <c r="A11" t="s">
        <v>12</v>
      </c>
      <c r="B11">
        <v>75</v>
      </c>
      <c r="C11">
        <v>90</v>
      </c>
      <c r="E11">
        <v>95</v>
      </c>
    </row>
    <row r="12" spans="1:5" x14ac:dyDescent="0.25">
      <c r="A12" t="s">
        <v>13</v>
      </c>
      <c r="B12">
        <v>75</v>
      </c>
      <c r="C12">
        <v>92</v>
      </c>
      <c r="D12">
        <v>85</v>
      </c>
    </row>
    <row r="13" spans="1:5" x14ac:dyDescent="0.25">
      <c r="A13" t="s">
        <v>14</v>
      </c>
      <c r="B13">
        <v>75</v>
      </c>
      <c r="C13">
        <v>95</v>
      </c>
      <c r="D13">
        <v>54</v>
      </c>
      <c r="E13">
        <v>100</v>
      </c>
    </row>
    <row r="16" spans="1:5" x14ac:dyDescent="0.25">
      <c r="A16" t="s">
        <v>1043</v>
      </c>
    </row>
    <row r="30" spans="1:1" x14ac:dyDescent="0.25">
      <c r="A30" s="1"/>
    </row>
    <row r="32" spans="1:1" x14ac:dyDescent="0.25">
      <c r="A32" s="1" t="s">
        <v>525</v>
      </c>
    </row>
    <row r="34" spans="1:1" x14ac:dyDescent="0.25">
      <c r="A34" s="1" t="s">
        <v>526</v>
      </c>
    </row>
    <row r="50" spans="1:2" x14ac:dyDescent="0.25">
      <c r="A50" s="1"/>
    </row>
    <row r="51" spans="1:2" x14ac:dyDescent="0.25">
      <c r="A51" s="1"/>
    </row>
    <row r="53" spans="1:2" ht="13" x14ac:dyDescent="0.3">
      <c r="A53" s="28"/>
      <c r="B53" s="28"/>
    </row>
    <row r="54" spans="1:2" x14ac:dyDescent="0.25">
      <c r="A54" s="1"/>
    </row>
    <row r="55" spans="1:2" x14ac:dyDescent="0.25">
      <c r="A55" s="1"/>
    </row>
    <row r="56" spans="1:2" x14ac:dyDescent="0.25">
      <c r="A56" s="1"/>
    </row>
    <row r="57" spans="1:2" x14ac:dyDescent="0.25">
      <c r="A57" s="1"/>
    </row>
    <row r="58" spans="1:2" x14ac:dyDescent="0.25">
      <c r="A58" s="1"/>
    </row>
    <row r="59" spans="1:2" x14ac:dyDescent="0.25">
      <c r="A59" s="27"/>
    </row>
    <row r="60" spans="1:2" x14ac:dyDescent="0.25">
      <c r="A60" s="1"/>
    </row>
  </sheetData>
  <mergeCells count="2">
    <mergeCell ref="A1:E1"/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063"/>
  <sheetViews>
    <sheetView workbookViewId="0">
      <selection sqref="A1:H1"/>
    </sheetView>
  </sheetViews>
  <sheetFormatPr defaultRowHeight="12.5" x14ac:dyDescent="0.25"/>
  <cols>
    <col min="1" max="1" width="10.08984375" bestFit="1" customWidth="1"/>
    <col min="2" max="2" width="9.6328125" bestFit="1" customWidth="1"/>
    <col min="3" max="3" width="8.08984375" bestFit="1" customWidth="1"/>
    <col min="4" max="5" width="14" bestFit="1" customWidth="1"/>
    <col min="6" max="6" width="10.54296875" bestFit="1" customWidth="1"/>
    <col min="7" max="7" width="8" style="7" bestFit="1" customWidth="1"/>
    <col min="8" max="8" width="12" bestFit="1" customWidth="1"/>
    <col min="9" max="9" width="12.6328125" customWidth="1"/>
  </cols>
  <sheetData>
    <row r="1" spans="1:11" ht="15.5" x14ac:dyDescent="0.35">
      <c r="A1" s="136" t="s">
        <v>601</v>
      </c>
      <c r="B1" s="136"/>
      <c r="C1" s="136"/>
      <c r="D1" s="136"/>
      <c r="E1" s="136"/>
      <c r="F1" s="136"/>
      <c r="G1" s="136"/>
      <c r="H1" s="136"/>
      <c r="I1" s="1" t="s">
        <v>1039</v>
      </c>
      <c r="K1" s="113">
        <v>7.0000000000000007E-2</v>
      </c>
    </row>
    <row r="2" spans="1:11" ht="15.5" x14ac:dyDescent="0.35">
      <c r="A2" s="136" t="s">
        <v>602</v>
      </c>
      <c r="B2" s="136"/>
      <c r="C2" s="136"/>
      <c r="D2" s="136"/>
      <c r="E2" s="136"/>
      <c r="F2" s="136"/>
      <c r="G2" s="136"/>
      <c r="H2" s="136"/>
    </row>
    <row r="4" spans="1:11" ht="14.5" x14ac:dyDescent="0.35">
      <c r="A4" s="29" t="s">
        <v>542</v>
      </c>
      <c r="B4" s="30" t="s">
        <v>543</v>
      </c>
      <c r="C4" s="30" t="s">
        <v>544</v>
      </c>
      <c r="D4" s="30" t="s">
        <v>545</v>
      </c>
      <c r="E4" s="30" t="s">
        <v>546</v>
      </c>
      <c r="F4" s="30" t="s">
        <v>419</v>
      </c>
      <c r="G4" s="31" t="s">
        <v>547</v>
      </c>
      <c r="H4" s="32" t="s">
        <v>548</v>
      </c>
      <c r="I4" s="111" t="s">
        <v>1037</v>
      </c>
      <c r="J4" s="111" t="s">
        <v>1038</v>
      </c>
    </row>
    <row r="5" spans="1:11" x14ac:dyDescent="0.25">
      <c r="A5" s="33" t="s">
        <v>549</v>
      </c>
      <c r="B5" s="34">
        <v>41282</v>
      </c>
      <c r="C5" s="35">
        <v>4</v>
      </c>
      <c r="D5" s="50" t="s">
        <v>603</v>
      </c>
      <c r="E5" s="35" t="s">
        <v>550</v>
      </c>
      <c r="F5" s="36">
        <v>1693.86</v>
      </c>
      <c r="G5" s="37">
        <v>37</v>
      </c>
      <c r="H5" s="53">
        <v>45.78</v>
      </c>
    </row>
    <row r="6" spans="1:11" x14ac:dyDescent="0.25">
      <c r="A6" s="38" t="s">
        <v>551</v>
      </c>
      <c r="B6" s="39">
        <v>41289</v>
      </c>
      <c r="C6" s="40">
        <v>4</v>
      </c>
      <c r="D6" s="51" t="s">
        <v>603</v>
      </c>
      <c r="E6" s="40" t="s">
        <v>552</v>
      </c>
      <c r="F6" s="41">
        <v>1019.32</v>
      </c>
      <c r="G6" s="42">
        <v>34</v>
      </c>
      <c r="H6" s="54">
        <v>29.98</v>
      </c>
    </row>
    <row r="7" spans="1:11" x14ac:dyDescent="0.25">
      <c r="A7" s="44" t="s">
        <v>553</v>
      </c>
      <c r="B7" s="45">
        <v>41296</v>
      </c>
      <c r="C7" s="46">
        <v>4</v>
      </c>
      <c r="D7" s="52" t="s">
        <v>603</v>
      </c>
      <c r="E7" s="46" t="s">
        <v>554</v>
      </c>
      <c r="F7" s="47">
        <v>2709.08</v>
      </c>
      <c r="G7" s="48">
        <v>44</v>
      </c>
      <c r="H7" s="55">
        <v>61.57</v>
      </c>
    </row>
    <row r="8" spans="1:11" x14ac:dyDescent="0.25">
      <c r="A8" s="38" t="s">
        <v>555</v>
      </c>
      <c r="B8" s="39">
        <v>41296</v>
      </c>
      <c r="C8" s="40">
        <v>4</v>
      </c>
      <c r="D8" s="51" t="s">
        <v>603</v>
      </c>
      <c r="E8" s="40" t="s">
        <v>556</v>
      </c>
      <c r="F8" s="41">
        <v>9166.5</v>
      </c>
      <c r="G8" s="42">
        <v>45</v>
      </c>
      <c r="H8" s="54">
        <v>203.7</v>
      </c>
    </row>
    <row r="9" spans="1:11" x14ac:dyDescent="0.25">
      <c r="A9" s="44" t="s">
        <v>557</v>
      </c>
      <c r="B9" s="45">
        <v>41296</v>
      </c>
      <c r="C9" s="46">
        <v>4</v>
      </c>
      <c r="D9" s="52" t="s">
        <v>603</v>
      </c>
      <c r="E9" s="46" t="s">
        <v>552</v>
      </c>
      <c r="F9" s="47">
        <v>17907.599999999999</v>
      </c>
      <c r="G9" s="48">
        <v>60</v>
      </c>
      <c r="H9" s="55">
        <v>298.45999999999998</v>
      </c>
    </row>
    <row r="10" spans="1:11" x14ac:dyDescent="0.25">
      <c r="A10" s="38" t="s">
        <v>558</v>
      </c>
      <c r="B10" s="39">
        <v>41334</v>
      </c>
      <c r="C10" s="40">
        <v>4</v>
      </c>
      <c r="D10" s="51" t="s">
        <v>603</v>
      </c>
      <c r="E10" s="40" t="s">
        <v>559</v>
      </c>
      <c r="F10" s="41">
        <v>1831.2</v>
      </c>
      <c r="G10" s="42">
        <v>40</v>
      </c>
      <c r="H10" s="54">
        <v>45.78</v>
      </c>
    </row>
    <row r="11" spans="1:11" x14ac:dyDescent="0.25">
      <c r="A11" s="38" t="s">
        <v>560</v>
      </c>
      <c r="B11" s="39">
        <v>41338</v>
      </c>
      <c r="C11" s="40">
        <v>4</v>
      </c>
      <c r="D11" s="51" t="s">
        <v>603</v>
      </c>
      <c r="E11" s="40" t="s">
        <v>561</v>
      </c>
      <c r="F11" s="41">
        <v>2426.34</v>
      </c>
      <c r="G11" s="42">
        <v>53</v>
      </c>
      <c r="H11" s="54">
        <v>45.78</v>
      </c>
    </row>
    <row r="12" spans="1:11" x14ac:dyDescent="0.25">
      <c r="A12" s="44" t="s">
        <v>562</v>
      </c>
      <c r="B12" s="45">
        <v>41353</v>
      </c>
      <c r="C12" s="46">
        <v>4</v>
      </c>
      <c r="D12" s="52" t="s">
        <v>603</v>
      </c>
      <c r="E12" s="46" t="s">
        <v>559</v>
      </c>
      <c r="F12" s="47">
        <v>538.84</v>
      </c>
      <c r="G12" s="48">
        <v>38</v>
      </c>
      <c r="H12" s="49">
        <v>14.18</v>
      </c>
    </row>
    <row r="13" spans="1:11" x14ac:dyDescent="0.25">
      <c r="A13" s="44" t="s">
        <v>563</v>
      </c>
      <c r="B13" s="45">
        <v>41299</v>
      </c>
      <c r="C13" s="46">
        <v>4</v>
      </c>
      <c r="D13" s="52" t="s">
        <v>604</v>
      </c>
      <c r="E13" s="46" t="s">
        <v>564</v>
      </c>
      <c r="F13" s="47">
        <v>4578</v>
      </c>
      <c r="G13" s="48">
        <v>100</v>
      </c>
      <c r="H13" s="49">
        <v>45.78</v>
      </c>
    </row>
    <row r="14" spans="1:11" x14ac:dyDescent="0.25">
      <c r="A14" s="44" t="s">
        <v>565</v>
      </c>
      <c r="B14" s="45">
        <v>41326</v>
      </c>
      <c r="C14" s="46">
        <v>4</v>
      </c>
      <c r="D14" s="52" t="s">
        <v>604</v>
      </c>
      <c r="E14" s="46" t="s">
        <v>566</v>
      </c>
      <c r="F14" s="47">
        <v>3067.26</v>
      </c>
      <c r="G14" s="48">
        <v>67</v>
      </c>
      <c r="H14" s="49">
        <v>45.78</v>
      </c>
    </row>
    <row r="15" spans="1:11" x14ac:dyDescent="0.25">
      <c r="A15" s="38" t="s">
        <v>567</v>
      </c>
      <c r="B15" s="39">
        <v>41333</v>
      </c>
      <c r="C15" s="40">
        <v>4</v>
      </c>
      <c r="D15" s="51" t="s">
        <v>604</v>
      </c>
      <c r="E15" s="40" t="s">
        <v>566</v>
      </c>
      <c r="F15" s="41">
        <v>2563.6799999999998</v>
      </c>
      <c r="G15" s="42">
        <v>56</v>
      </c>
      <c r="H15" s="43">
        <v>45.78</v>
      </c>
    </row>
    <row r="16" spans="1:11" x14ac:dyDescent="0.25">
      <c r="A16" s="44" t="s">
        <v>568</v>
      </c>
      <c r="B16" s="45">
        <v>41334</v>
      </c>
      <c r="C16" s="46">
        <v>4</v>
      </c>
      <c r="D16" s="52" t="s">
        <v>604</v>
      </c>
      <c r="E16" s="46" t="s">
        <v>569</v>
      </c>
      <c r="F16" s="47">
        <v>989.34</v>
      </c>
      <c r="G16" s="48">
        <v>33</v>
      </c>
      <c r="H16" s="49">
        <v>29.98</v>
      </c>
    </row>
    <row r="17" spans="1:8" x14ac:dyDescent="0.25">
      <c r="A17" s="38" t="s">
        <v>570</v>
      </c>
      <c r="B17" s="39">
        <v>41346</v>
      </c>
      <c r="C17" s="40">
        <v>4</v>
      </c>
      <c r="D17" s="51" t="s">
        <v>604</v>
      </c>
      <c r="E17" s="40" t="s">
        <v>571</v>
      </c>
      <c r="F17" s="41">
        <v>18504.52</v>
      </c>
      <c r="G17" s="42">
        <v>62</v>
      </c>
      <c r="H17" s="43">
        <v>298.45999999999998</v>
      </c>
    </row>
    <row r="18" spans="1:8" x14ac:dyDescent="0.25">
      <c r="A18" s="44" t="s">
        <v>572</v>
      </c>
      <c r="B18" s="45">
        <v>41347</v>
      </c>
      <c r="C18" s="46">
        <v>4</v>
      </c>
      <c r="D18" s="52" t="s">
        <v>604</v>
      </c>
      <c r="E18" s="46" t="s">
        <v>573</v>
      </c>
      <c r="F18" s="47">
        <v>2832.22</v>
      </c>
      <c r="G18" s="48">
        <v>46</v>
      </c>
      <c r="H18" s="49">
        <v>61.57</v>
      </c>
    </row>
    <row r="19" spans="1:8" x14ac:dyDescent="0.25">
      <c r="A19" s="38" t="s">
        <v>574</v>
      </c>
      <c r="B19" s="39">
        <v>41348</v>
      </c>
      <c r="C19" s="40">
        <v>4</v>
      </c>
      <c r="D19" s="51" t="s">
        <v>604</v>
      </c>
      <c r="E19" s="40" t="s">
        <v>569</v>
      </c>
      <c r="F19" s="41">
        <v>4394.88</v>
      </c>
      <c r="G19" s="42">
        <v>96</v>
      </c>
      <c r="H19" s="43">
        <v>45.78</v>
      </c>
    </row>
    <row r="20" spans="1:8" x14ac:dyDescent="0.25">
      <c r="A20" s="44" t="s">
        <v>575</v>
      </c>
      <c r="B20" s="45">
        <v>41360</v>
      </c>
      <c r="C20" s="46">
        <v>4</v>
      </c>
      <c r="D20" s="52" t="s">
        <v>604</v>
      </c>
      <c r="E20" s="46" t="s">
        <v>576</v>
      </c>
      <c r="F20" s="47">
        <v>19101.439999999999</v>
      </c>
      <c r="G20" s="48">
        <v>64</v>
      </c>
      <c r="H20" s="49">
        <v>298.45999999999998</v>
      </c>
    </row>
    <row r="21" spans="1:8" x14ac:dyDescent="0.25">
      <c r="A21" s="44" t="s">
        <v>577</v>
      </c>
      <c r="B21" s="45">
        <v>41277</v>
      </c>
      <c r="C21" s="46">
        <v>4</v>
      </c>
      <c r="D21" s="52" t="s">
        <v>605</v>
      </c>
      <c r="E21" s="46" t="s">
        <v>578</v>
      </c>
      <c r="F21" s="47">
        <v>2289</v>
      </c>
      <c r="G21" s="48">
        <v>50</v>
      </c>
      <c r="H21" s="49">
        <v>45.78</v>
      </c>
    </row>
    <row r="22" spans="1:8" x14ac:dyDescent="0.25">
      <c r="A22" s="44" t="s">
        <v>579</v>
      </c>
      <c r="B22" s="45">
        <v>41310</v>
      </c>
      <c r="C22" s="46">
        <v>4</v>
      </c>
      <c r="D22" s="52" t="s">
        <v>605</v>
      </c>
      <c r="E22" s="46" t="s">
        <v>578</v>
      </c>
      <c r="F22" s="47">
        <v>15888.6</v>
      </c>
      <c r="G22" s="48">
        <v>78</v>
      </c>
      <c r="H22" s="49">
        <v>203.7</v>
      </c>
    </row>
    <row r="23" spans="1:8" x14ac:dyDescent="0.25">
      <c r="A23" s="44" t="s">
        <v>580</v>
      </c>
      <c r="B23" s="45">
        <v>41320</v>
      </c>
      <c r="C23" s="46">
        <v>4</v>
      </c>
      <c r="D23" s="52" t="s">
        <v>605</v>
      </c>
      <c r="E23" s="46" t="s">
        <v>581</v>
      </c>
      <c r="F23" s="47">
        <v>3447.92</v>
      </c>
      <c r="G23" s="48">
        <v>56</v>
      </c>
      <c r="H23" s="49">
        <v>61.57</v>
      </c>
    </row>
    <row r="24" spans="1:8" x14ac:dyDescent="0.25">
      <c r="A24" s="38" t="s">
        <v>582</v>
      </c>
      <c r="B24" s="39">
        <v>41330</v>
      </c>
      <c r="C24" s="40">
        <v>4</v>
      </c>
      <c r="D24" s="51" t="s">
        <v>605</v>
      </c>
      <c r="E24" s="40" t="s">
        <v>578</v>
      </c>
      <c r="F24" s="41">
        <v>3201.64</v>
      </c>
      <c r="G24" s="42">
        <v>52</v>
      </c>
      <c r="H24" s="43">
        <v>61.57</v>
      </c>
    </row>
    <row r="25" spans="1:8" x14ac:dyDescent="0.25">
      <c r="A25" s="44" t="s">
        <v>583</v>
      </c>
      <c r="B25" s="45">
        <v>41332</v>
      </c>
      <c r="C25" s="46">
        <v>4</v>
      </c>
      <c r="D25" s="52" t="s">
        <v>605</v>
      </c>
      <c r="E25" s="46" t="s">
        <v>578</v>
      </c>
      <c r="F25" s="47">
        <v>5448</v>
      </c>
      <c r="G25" s="48">
        <v>50</v>
      </c>
      <c r="H25" s="49">
        <v>108.96</v>
      </c>
    </row>
    <row r="26" spans="1:8" x14ac:dyDescent="0.25">
      <c r="A26" s="44" t="s">
        <v>584</v>
      </c>
      <c r="B26" s="45">
        <v>41339</v>
      </c>
      <c r="C26" s="46">
        <v>4</v>
      </c>
      <c r="D26" s="52" t="s">
        <v>605</v>
      </c>
      <c r="E26" s="46" t="s">
        <v>585</v>
      </c>
      <c r="F26" s="47">
        <v>2472.12</v>
      </c>
      <c r="G26" s="48">
        <v>54</v>
      </c>
      <c r="H26" s="49">
        <v>45.78</v>
      </c>
    </row>
    <row r="27" spans="1:8" x14ac:dyDescent="0.25">
      <c r="A27" s="44" t="s">
        <v>586</v>
      </c>
      <c r="B27" s="45">
        <v>41275</v>
      </c>
      <c r="C27" s="46">
        <v>4</v>
      </c>
      <c r="D27" s="46" t="s">
        <v>587</v>
      </c>
      <c r="E27" s="46" t="s">
        <v>588</v>
      </c>
      <c r="F27" s="47">
        <v>1019.32</v>
      </c>
      <c r="G27" s="48">
        <v>34</v>
      </c>
      <c r="H27" s="49">
        <v>29.98</v>
      </c>
    </row>
    <row r="28" spans="1:8" x14ac:dyDescent="0.25">
      <c r="A28" s="38" t="s">
        <v>589</v>
      </c>
      <c r="B28" s="39">
        <v>41275</v>
      </c>
      <c r="C28" s="40">
        <v>4</v>
      </c>
      <c r="D28" s="40" t="s">
        <v>587</v>
      </c>
      <c r="E28" s="40" t="s">
        <v>590</v>
      </c>
      <c r="F28" s="41">
        <v>1693.86</v>
      </c>
      <c r="G28" s="42">
        <v>37</v>
      </c>
      <c r="H28" s="43">
        <v>45.78</v>
      </c>
    </row>
    <row r="29" spans="1:8" x14ac:dyDescent="0.25">
      <c r="A29" s="38" t="s">
        <v>591</v>
      </c>
      <c r="B29" s="39">
        <v>41285</v>
      </c>
      <c r="C29" s="40">
        <v>4</v>
      </c>
      <c r="D29" s="40" t="s">
        <v>587</v>
      </c>
      <c r="E29" s="40" t="s">
        <v>592</v>
      </c>
      <c r="F29" s="41">
        <v>4257.54</v>
      </c>
      <c r="G29" s="42">
        <v>93</v>
      </c>
      <c r="H29" s="43">
        <v>45.78</v>
      </c>
    </row>
    <row r="30" spans="1:8" x14ac:dyDescent="0.25">
      <c r="A30" s="44" t="s">
        <v>593</v>
      </c>
      <c r="B30" s="45">
        <v>41288</v>
      </c>
      <c r="C30" s="46">
        <v>4</v>
      </c>
      <c r="D30" s="46" t="s">
        <v>587</v>
      </c>
      <c r="E30" s="46" t="s">
        <v>594</v>
      </c>
      <c r="F30" s="47">
        <v>2709.08</v>
      </c>
      <c r="G30" s="48">
        <v>44</v>
      </c>
      <c r="H30" s="49">
        <v>61.57</v>
      </c>
    </row>
    <row r="31" spans="1:8" x14ac:dyDescent="0.25">
      <c r="A31" s="38" t="s">
        <v>595</v>
      </c>
      <c r="B31" s="39">
        <v>41305</v>
      </c>
      <c r="C31" s="40">
        <v>4</v>
      </c>
      <c r="D31" s="40" t="s">
        <v>587</v>
      </c>
      <c r="E31" s="40" t="s">
        <v>596</v>
      </c>
      <c r="F31" s="41">
        <v>9370.2000000000007</v>
      </c>
      <c r="G31" s="42">
        <v>46</v>
      </c>
      <c r="H31" s="43">
        <v>203.7</v>
      </c>
    </row>
    <row r="32" spans="1:8" x14ac:dyDescent="0.25">
      <c r="A32" s="44" t="s">
        <v>597</v>
      </c>
      <c r="B32" s="45">
        <v>41306</v>
      </c>
      <c r="C32" s="46">
        <v>4</v>
      </c>
      <c r="D32" s="46" t="s">
        <v>587</v>
      </c>
      <c r="E32" s="46" t="s">
        <v>598</v>
      </c>
      <c r="F32" s="47">
        <v>609.74</v>
      </c>
      <c r="G32" s="48">
        <v>43</v>
      </c>
      <c r="H32" s="49">
        <v>14.18</v>
      </c>
    </row>
    <row r="33" spans="1:8" x14ac:dyDescent="0.25">
      <c r="A33" s="38" t="s">
        <v>599</v>
      </c>
      <c r="B33" s="39">
        <v>41326</v>
      </c>
      <c r="C33" s="40">
        <v>4</v>
      </c>
      <c r="D33" s="40" t="s">
        <v>587</v>
      </c>
      <c r="E33" s="40" t="s">
        <v>600</v>
      </c>
      <c r="F33" s="41">
        <v>1469.02</v>
      </c>
      <c r="G33" s="42">
        <v>49</v>
      </c>
      <c r="H33" s="43">
        <v>29.98</v>
      </c>
    </row>
    <row r="34" spans="1:8" x14ac:dyDescent="0.25">
      <c r="G34"/>
    </row>
    <row r="35" spans="1:8" x14ac:dyDescent="0.25">
      <c r="G35"/>
    </row>
    <row r="36" spans="1:8" x14ac:dyDescent="0.25">
      <c r="G36"/>
    </row>
    <row r="37" spans="1:8" x14ac:dyDescent="0.25">
      <c r="G37"/>
    </row>
    <row r="38" spans="1:8" x14ac:dyDescent="0.25">
      <c r="G38"/>
    </row>
    <row r="39" spans="1:8" x14ac:dyDescent="0.25">
      <c r="G39"/>
    </row>
    <row r="40" spans="1:8" x14ac:dyDescent="0.25">
      <c r="G40"/>
    </row>
    <row r="41" spans="1:8" x14ac:dyDescent="0.25">
      <c r="G41"/>
    </row>
    <row r="42" spans="1:8" x14ac:dyDescent="0.25">
      <c r="G42"/>
    </row>
    <row r="43" spans="1:8" x14ac:dyDescent="0.25">
      <c r="G43"/>
    </row>
    <row r="44" spans="1:8" x14ac:dyDescent="0.25">
      <c r="G44"/>
    </row>
    <row r="45" spans="1:8" x14ac:dyDescent="0.25">
      <c r="G45"/>
    </row>
    <row r="46" spans="1:8" x14ac:dyDescent="0.25">
      <c r="G46"/>
    </row>
    <row r="47" spans="1:8" x14ac:dyDescent="0.25">
      <c r="G47"/>
    </row>
    <row r="48" spans="1:8" x14ac:dyDescent="0.25">
      <c r="G48"/>
    </row>
    <row r="49" spans="7:7" x14ac:dyDescent="0.25">
      <c r="G49"/>
    </row>
    <row r="50" spans="7:7" x14ac:dyDescent="0.25">
      <c r="G50"/>
    </row>
    <row r="51" spans="7:7" x14ac:dyDescent="0.25">
      <c r="G51"/>
    </row>
    <row r="52" spans="7:7" x14ac:dyDescent="0.25">
      <c r="G52"/>
    </row>
    <row r="53" spans="7:7" x14ac:dyDescent="0.25">
      <c r="G53"/>
    </row>
    <row r="54" spans="7:7" x14ac:dyDescent="0.25">
      <c r="G54"/>
    </row>
    <row r="55" spans="7:7" x14ac:dyDescent="0.25">
      <c r="G55"/>
    </row>
    <row r="56" spans="7:7" x14ac:dyDescent="0.25">
      <c r="G56"/>
    </row>
    <row r="57" spans="7:7" x14ac:dyDescent="0.25">
      <c r="G57"/>
    </row>
    <row r="58" spans="7:7" x14ac:dyDescent="0.25">
      <c r="G58"/>
    </row>
    <row r="59" spans="7:7" x14ac:dyDescent="0.25">
      <c r="G59"/>
    </row>
    <row r="60" spans="7:7" x14ac:dyDescent="0.25">
      <c r="G60"/>
    </row>
    <row r="61" spans="7:7" x14ac:dyDescent="0.25">
      <c r="G61"/>
    </row>
    <row r="62" spans="7:7" x14ac:dyDescent="0.25">
      <c r="G62"/>
    </row>
    <row r="63" spans="7:7" x14ac:dyDescent="0.25">
      <c r="G63"/>
    </row>
    <row r="64" spans="7:7" x14ac:dyDescent="0.25">
      <c r="G64"/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  <row r="72" spans="7:7" x14ac:dyDescent="0.25">
      <c r="G72"/>
    </row>
    <row r="73" spans="7:7" x14ac:dyDescent="0.25">
      <c r="G73"/>
    </row>
    <row r="74" spans="7:7" x14ac:dyDescent="0.25">
      <c r="G74"/>
    </row>
    <row r="75" spans="7:7" x14ac:dyDescent="0.25">
      <c r="G75"/>
    </row>
    <row r="76" spans="7:7" x14ac:dyDescent="0.25">
      <c r="G76"/>
    </row>
    <row r="77" spans="7:7" x14ac:dyDescent="0.25">
      <c r="G77"/>
    </row>
    <row r="78" spans="7:7" x14ac:dyDescent="0.25">
      <c r="G78"/>
    </row>
    <row r="79" spans="7:7" x14ac:dyDescent="0.25">
      <c r="G79"/>
    </row>
    <row r="80" spans="7:7" x14ac:dyDescent="0.25">
      <c r="G80"/>
    </row>
    <row r="81" spans="7:7" x14ac:dyDescent="0.25">
      <c r="G81"/>
    </row>
    <row r="82" spans="7:7" x14ac:dyDescent="0.25">
      <c r="G82"/>
    </row>
    <row r="83" spans="7:7" x14ac:dyDescent="0.25">
      <c r="G83"/>
    </row>
    <row r="84" spans="7:7" x14ac:dyDescent="0.25">
      <c r="G84"/>
    </row>
    <row r="85" spans="7:7" x14ac:dyDescent="0.25">
      <c r="G85"/>
    </row>
    <row r="86" spans="7:7" x14ac:dyDescent="0.25">
      <c r="G86"/>
    </row>
    <row r="87" spans="7:7" x14ac:dyDescent="0.25">
      <c r="G87"/>
    </row>
    <row r="88" spans="7:7" x14ac:dyDescent="0.25">
      <c r="G88"/>
    </row>
    <row r="89" spans="7:7" x14ac:dyDescent="0.25">
      <c r="G89"/>
    </row>
    <row r="90" spans="7:7" x14ac:dyDescent="0.25">
      <c r="G90"/>
    </row>
    <row r="91" spans="7:7" x14ac:dyDescent="0.25">
      <c r="G91"/>
    </row>
    <row r="92" spans="7:7" x14ac:dyDescent="0.25">
      <c r="G92"/>
    </row>
    <row r="93" spans="7:7" x14ac:dyDescent="0.25">
      <c r="G93"/>
    </row>
    <row r="94" spans="7:7" x14ac:dyDescent="0.25">
      <c r="G94"/>
    </row>
    <row r="95" spans="7:7" x14ac:dyDescent="0.25">
      <c r="G95"/>
    </row>
    <row r="96" spans="7:7" x14ac:dyDescent="0.25">
      <c r="G96"/>
    </row>
    <row r="97" spans="7:7" x14ac:dyDescent="0.25">
      <c r="G97"/>
    </row>
    <row r="98" spans="7:7" x14ac:dyDescent="0.25">
      <c r="G98"/>
    </row>
    <row r="99" spans="7:7" x14ac:dyDescent="0.25">
      <c r="G99"/>
    </row>
    <row r="100" spans="7:7" x14ac:dyDescent="0.25">
      <c r="G100"/>
    </row>
    <row r="101" spans="7:7" x14ac:dyDescent="0.25">
      <c r="G101"/>
    </row>
    <row r="102" spans="7:7" x14ac:dyDescent="0.25">
      <c r="G102"/>
    </row>
    <row r="103" spans="7:7" x14ac:dyDescent="0.25">
      <c r="G103"/>
    </row>
    <row r="104" spans="7:7" x14ac:dyDescent="0.25">
      <c r="G104"/>
    </row>
    <row r="105" spans="7:7" x14ac:dyDescent="0.25">
      <c r="G105"/>
    </row>
    <row r="106" spans="7:7" x14ac:dyDescent="0.25">
      <c r="G106"/>
    </row>
    <row r="107" spans="7:7" x14ac:dyDescent="0.25">
      <c r="G107"/>
    </row>
    <row r="108" spans="7:7" x14ac:dyDescent="0.25">
      <c r="G108"/>
    </row>
    <row r="109" spans="7:7" x14ac:dyDescent="0.25">
      <c r="G109"/>
    </row>
    <row r="110" spans="7:7" x14ac:dyDescent="0.25">
      <c r="G110"/>
    </row>
    <row r="111" spans="7:7" x14ac:dyDescent="0.25">
      <c r="G111"/>
    </row>
    <row r="112" spans="7:7" x14ac:dyDescent="0.25">
      <c r="G112"/>
    </row>
    <row r="113" spans="7:7" x14ac:dyDescent="0.25">
      <c r="G113"/>
    </row>
    <row r="114" spans="7:7" x14ac:dyDescent="0.25">
      <c r="G114"/>
    </row>
    <row r="115" spans="7:7" x14ac:dyDescent="0.25">
      <c r="G115"/>
    </row>
    <row r="116" spans="7:7" x14ac:dyDescent="0.25">
      <c r="G116"/>
    </row>
    <row r="117" spans="7:7" x14ac:dyDescent="0.25">
      <c r="G117"/>
    </row>
    <row r="118" spans="7:7" x14ac:dyDescent="0.25">
      <c r="G118"/>
    </row>
    <row r="119" spans="7:7" x14ac:dyDescent="0.25">
      <c r="G119"/>
    </row>
    <row r="120" spans="7:7" x14ac:dyDescent="0.25">
      <c r="G120"/>
    </row>
    <row r="121" spans="7:7" x14ac:dyDescent="0.25">
      <c r="G121"/>
    </row>
    <row r="122" spans="7:7" x14ac:dyDescent="0.25">
      <c r="G122"/>
    </row>
    <row r="123" spans="7:7" x14ac:dyDescent="0.25">
      <c r="G123"/>
    </row>
    <row r="124" spans="7:7" x14ac:dyDescent="0.25">
      <c r="G124"/>
    </row>
    <row r="125" spans="7:7" x14ac:dyDescent="0.25">
      <c r="G125"/>
    </row>
    <row r="126" spans="7:7" x14ac:dyDescent="0.25">
      <c r="G126"/>
    </row>
    <row r="127" spans="7:7" x14ac:dyDescent="0.25">
      <c r="G127"/>
    </row>
    <row r="128" spans="7:7" x14ac:dyDescent="0.25">
      <c r="G128"/>
    </row>
    <row r="129" spans="7:7" x14ac:dyDescent="0.25">
      <c r="G129"/>
    </row>
    <row r="130" spans="7:7" x14ac:dyDescent="0.25">
      <c r="G130"/>
    </row>
    <row r="131" spans="7:7" x14ac:dyDescent="0.25">
      <c r="G131"/>
    </row>
    <row r="132" spans="7:7" x14ac:dyDescent="0.25">
      <c r="G132"/>
    </row>
    <row r="133" spans="7:7" x14ac:dyDescent="0.25">
      <c r="G133"/>
    </row>
    <row r="134" spans="7:7" x14ac:dyDescent="0.25">
      <c r="G134"/>
    </row>
    <row r="135" spans="7:7" x14ac:dyDescent="0.25">
      <c r="G135"/>
    </row>
    <row r="136" spans="7:7" x14ac:dyDescent="0.25">
      <c r="G136"/>
    </row>
    <row r="137" spans="7:7" x14ac:dyDescent="0.25">
      <c r="G137"/>
    </row>
    <row r="138" spans="7:7" x14ac:dyDescent="0.25">
      <c r="G138"/>
    </row>
    <row r="139" spans="7:7" x14ac:dyDescent="0.25">
      <c r="G139"/>
    </row>
    <row r="140" spans="7:7" x14ac:dyDescent="0.25">
      <c r="G140"/>
    </row>
    <row r="141" spans="7:7" x14ac:dyDescent="0.25">
      <c r="G141"/>
    </row>
    <row r="142" spans="7:7" x14ac:dyDescent="0.25">
      <c r="G142"/>
    </row>
    <row r="143" spans="7:7" x14ac:dyDescent="0.25">
      <c r="G143"/>
    </row>
    <row r="144" spans="7:7" x14ac:dyDescent="0.25">
      <c r="G144"/>
    </row>
    <row r="145" spans="7:7" x14ac:dyDescent="0.25">
      <c r="G145"/>
    </row>
    <row r="146" spans="7:7" x14ac:dyDescent="0.25">
      <c r="G146"/>
    </row>
    <row r="147" spans="7:7" x14ac:dyDescent="0.25">
      <c r="G147"/>
    </row>
    <row r="148" spans="7:7" x14ac:dyDescent="0.25">
      <c r="G148"/>
    </row>
    <row r="149" spans="7:7" x14ac:dyDescent="0.25">
      <c r="G149"/>
    </row>
    <row r="150" spans="7:7" x14ac:dyDescent="0.25">
      <c r="G150"/>
    </row>
    <row r="151" spans="7:7" x14ac:dyDescent="0.25">
      <c r="G151"/>
    </row>
    <row r="152" spans="7:7" x14ac:dyDescent="0.25">
      <c r="G152"/>
    </row>
    <row r="153" spans="7:7" x14ac:dyDescent="0.25">
      <c r="G153"/>
    </row>
    <row r="154" spans="7:7" x14ac:dyDescent="0.25">
      <c r="G154"/>
    </row>
    <row r="155" spans="7:7" x14ac:dyDescent="0.25">
      <c r="G155"/>
    </row>
    <row r="156" spans="7:7" x14ac:dyDescent="0.25">
      <c r="G156"/>
    </row>
    <row r="157" spans="7:7" x14ac:dyDescent="0.25">
      <c r="G157"/>
    </row>
    <row r="158" spans="7:7" x14ac:dyDescent="0.25">
      <c r="G158"/>
    </row>
    <row r="159" spans="7:7" x14ac:dyDescent="0.25">
      <c r="G159"/>
    </row>
    <row r="160" spans="7:7" x14ac:dyDescent="0.25">
      <c r="G160"/>
    </row>
    <row r="161" spans="7:7" x14ac:dyDescent="0.25">
      <c r="G161"/>
    </row>
    <row r="162" spans="7:7" x14ac:dyDescent="0.25">
      <c r="G162"/>
    </row>
    <row r="163" spans="7:7" x14ac:dyDescent="0.25">
      <c r="G163"/>
    </row>
    <row r="164" spans="7:7" x14ac:dyDescent="0.25">
      <c r="G164"/>
    </row>
    <row r="165" spans="7:7" x14ac:dyDescent="0.25">
      <c r="G165"/>
    </row>
    <row r="166" spans="7:7" x14ac:dyDescent="0.25">
      <c r="G166"/>
    </row>
    <row r="167" spans="7:7" x14ac:dyDescent="0.25">
      <c r="G167"/>
    </row>
    <row r="168" spans="7:7" x14ac:dyDescent="0.25">
      <c r="G168"/>
    </row>
    <row r="169" spans="7:7" x14ac:dyDescent="0.25">
      <c r="G169"/>
    </row>
    <row r="170" spans="7:7" x14ac:dyDescent="0.25">
      <c r="G170"/>
    </row>
    <row r="171" spans="7:7" x14ac:dyDescent="0.25">
      <c r="G171"/>
    </row>
    <row r="172" spans="7:7" x14ac:dyDescent="0.25">
      <c r="G172"/>
    </row>
    <row r="173" spans="7:7" x14ac:dyDescent="0.25">
      <c r="G173"/>
    </row>
    <row r="174" spans="7:7" x14ac:dyDescent="0.25">
      <c r="G174"/>
    </row>
    <row r="175" spans="7:7" x14ac:dyDescent="0.25">
      <c r="G175"/>
    </row>
    <row r="176" spans="7:7" x14ac:dyDescent="0.25">
      <c r="G176"/>
    </row>
    <row r="177" spans="7:7" x14ac:dyDescent="0.25">
      <c r="G177"/>
    </row>
    <row r="178" spans="7:7" x14ac:dyDescent="0.25">
      <c r="G178"/>
    </row>
    <row r="179" spans="7:7" x14ac:dyDescent="0.25">
      <c r="G179"/>
    </row>
    <row r="180" spans="7:7" x14ac:dyDescent="0.25">
      <c r="G180"/>
    </row>
    <row r="181" spans="7:7" x14ac:dyDescent="0.25">
      <c r="G181"/>
    </row>
    <row r="182" spans="7:7" x14ac:dyDescent="0.25">
      <c r="G182"/>
    </row>
    <row r="183" spans="7:7" x14ac:dyDescent="0.25">
      <c r="G183"/>
    </row>
    <row r="184" spans="7:7" x14ac:dyDescent="0.25">
      <c r="G184"/>
    </row>
    <row r="185" spans="7:7" x14ac:dyDescent="0.25">
      <c r="G185"/>
    </row>
    <row r="186" spans="7:7" x14ac:dyDescent="0.25">
      <c r="G186"/>
    </row>
    <row r="187" spans="7:7" x14ac:dyDescent="0.25">
      <c r="G187"/>
    </row>
    <row r="188" spans="7:7" x14ac:dyDescent="0.25">
      <c r="G188"/>
    </row>
    <row r="189" spans="7:7" x14ac:dyDescent="0.25">
      <c r="G189"/>
    </row>
    <row r="190" spans="7:7" x14ac:dyDescent="0.25">
      <c r="G190"/>
    </row>
    <row r="191" spans="7:7" x14ac:dyDescent="0.25">
      <c r="G191"/>
    </row>
    <row r="192" spans="7:7" x14ac:dyDescent="0.25">
      <c r="G192"/>
    </row>
    <row r="193" spans="7:7" x14ac:dyDescent="0.25">
      <c r="G193"/>
    </row>
    <row r="194" spans="7:7" x14ac:dyDescent="0.25">
      <c r="G194"/>
    </row>
    <row r="195" spans="7:7" x14ac:dyDescent="0.25">
      <c r="G195"/>
    </row>
    <row r="196" spans="7:7" x14ac:dyDescent="0.25">
      <c r="G196"/>
    </row>
    <row r="197" spans="7:7" x14ac:dyDescent="0.25">
      <c r="G197"/>
    </row>
    <row r="198" spans="7:7" x14ac:dyDescent="0.25">
      <c r="G198"/>
    </row>
    <row r="199" spans="7:7" x14ac:dyDescent="0.25">
      <c r="G199"/>
    </row>
    <row r="200" spans="7:7" x14ac:dyDescent="0.25">
      <c r="G200"/>
    </row>
    <row r="201" spans="7:7" x14ac:dyDescent="0.25">
      <c r="G201"/>
    </row>
    <row r="202" spans="7:7" x14ac:dyDescent="0.25">
      <c r="G202"/>
    </row>
    <row r="203" spans="7:7" x14ac:dyDescent="0.25">
      <c r="G203"/>
    </row>
    <row r="204" spans="7:7" x14ac:dyDescent="0.25">
      <c r="G204"/>
    </row>
    <row r="205" spans="7:7" x14ac:dyDescent="0.25">
      <c r="G205"/>
    </row>
    <row r="206" spans="7:7" x14ac:dyDescent="0.25">
      <c r="G206"/>
    </row>
    <row r="207" spans="7:7" x14ac:dyDescent="0.25">
      <c r="G207"/>
    </row>
    <row r="208" spans="7:7" x14ac:dyDescent="0.25">
      <c r="G208"/>
    </row>
    <row r="209" spans="7:7" x14ac:dyDescent="0.25">
      <c r="G209"/>
    </row>
    <row r="210" spans="7:7" x14ac:dyDescent="0.25">
      <c r="G210"/>
    </row>
    <row r="211" spans="7:7" x14ac:dyDescent="0.25">
      <c r="G211"/>
    </row>
    <row r="212" spans="7:7" x14ac:dyDescent="0.25">
      <c r="G212"/>
    </row>
    <row r="213" spans="7:7" x14ac:dyDescent="0.25">
      <c r="G213"/>
    </row>
    <row r="214" spans="7:7" x14ac:dyDescent="0.25">
      <c r="G214"/>
    </row>
    <row r="215" spans="7:7" x14ac:dyDescent="0.25">
      <c r="G215"/>
    </row>
    <row r="216" spans="7:7" x14ac:dyDescent="0.25">
      <c r="G216"/>
    </row>
    <row r="217" spans="7:7" x14ac:dyDescent="0.25">
      <c r="G217"/>
    </row>
    <row r="218" spans="7:7" x14ac:dyDescent="0.25">
      <c r="G218"/>
    </row>
    <row r="219" spans="7:7" x14ac:dyDescent="0.25">
      <c r="G219"/>
    </row>
    <row r="220" spans="7:7" x14ac:dyDescent="0.25">
      <c r="G220"/>
    </row>
    <row r="221" spans="7:7" x14ac:dyDescent="0.25">
      <c r="G221"/>
    </row>
    <row r="222" spans="7:7" x14ac:dyDescent="0.25">
      <c r="G222"/>
    </row>
    <row r="223" spans="7:7" x14ac:dyDescent="0.25">
      <c r="G223"/>
    </row>
    <row r="224" spans="7:7" x14ac:dyDescent="0.25">
      <c r="G224"/>
    </row>
    <row r="225" spans="7:7" x14ac:dyDescent="0.25">
      <c r="G225"/>
    </row>
    <row r="226" spans="7:7" x14ac:dyDescent="0.25">
      <c r="G226"/>
    </row>
    <row r="227" spans="7:7" x14ac:dyDescent="0.25">
      <c r="G227"/>
    </row>
    <row r="228" spans="7:7" x14ac:dyDescent="0.25">
      <c r="G228"/>
    </row>
    <row r="229" spans="7:7" x14ac:dyDescent="0.25">
      <c r="G229"/>
    </row>
    <row r="230" spans="7:7" x14ac:dyDescent="0.25">
      <c r="G230"/>
    </row>
    <row r="231" spans="7:7" x14ac:dyDescent="0.25">
      <c r="G231"/>
    </row>
    <row r="232" spans="7:7" x14ac:dyDescent="0.25">
      <c r="G232"/>
    </row>
    <row r="233" spans="7:7" x14ac:dyDescent="0.25">
      <c r="G233"/>
    </row>
    <row r="234" spans="7:7" x14ac:dyDescent="0.25">
      <c r="G234"/>
    </row>
    <row r="235" spans="7:7" x14ac:dyDescent="0.25">
      <c r="G235"/>
    </row>
    <row r="236" spans="7:7" x14ac:dyDescent="0.25">
      <c r="G236"/>
    </row>
    <row r="237" spans="7:7" x14ac:dyDescent="0.25">
      <c r="G237"/>
    </row>
    <row r="238" spans="7:7" x14ac:dyDescent="0.25">
      <c r="G238"/>
    </row>
    <row r="239" spans="7:7" x14ac:dyDescent="0.25">
      <c r="G239"/>
    </row>
    <row r="240" spans="7:7" x14ac:dyDescent="0.25">
      <c r="G240"/>
    </row>
    <row r="241" spans="7:7" x14ac:dyDescent="0.25">
      <c r="G241"/>
    </row>
    <row r="242" spans="7:7" x14ac:dyDescent="0.25">
      <c r="G242"/>
    </row>
    <row r="243" spans="7:7" x14ac:dyDescent="0.25">
      <c r="G243"/>
    </row>
    <row r="244" spans="7:7" x14ac:dyDescent="0.25">
      <c r="G244"/>
    </row>
    <row r="245" spans="7:7" x14ac:dyDescent="0.25">
      <c r="G245"/>
    </row>
    <row r="246" spans="7:7" x14ac:dyDescent="0.25">
      <c r="G246"/>
    </row>
    <row r="247" spans="7:7" x14ac:dyDescent="0.25">
      <c r="G247"/>
    </row>
    <row r="248" spans="7:7" x14ac:dyDescent="0.25">
      <c r="G248"/>
    </row>
    <row r="249" spans="7:7" x14ac:dyDescent="0.25">
      <c r="G249"/>
    </row>
    <row r="250" spans="7:7" x14ac:dyDescent="0.25">
      <c r="G250"/>
    </row>
    <row r="251" spans="7:7" x14ac:dyDescent="0.25">
      <c r="G251"/>
    </row>
    <row r="252" spans="7:7" x14ac:dyDescent="0.25">
      <c r="G252"/>
    </row>
    <row r="253" spans="7:7" x14ac:dyDescent="0.25">
      <c r="G253"/>
    </row>
    <row r="254" spans="7:7" x14ac:dyDescent="0.25">
      <c r="G254"/>
    </row>
    <row r="255" spans="7:7" x14ac:dyDescent="0.25">
      <c r="G255"/>
    </row>
    <row r="256" spans="7:7" x14ac:dyDescent="0.25">
      <c r="G256"/>
    </row>
    <row r="257" spans="7:7" x14ac:dyDescent="0.25">
      <c r="G257"/>
    </row>
    <row r="258" spans="7:7" x14ac:dyDescent="0.25">
      <c r="G258"/>
    </row>
    <row r="259" spans="7:7" x14ac:dyDescent="0.25">
      <c r="G259"/>
    </row>
    <row r="260" spans="7:7" x14ac:dyDescent="0.25">
      <c r="G260"/>
    </row>
    <row r="261" spans="7:7" x14ac:dyDescent="0.25">
      <c r="G261"/>
    </row>
    <row r="262" spans="7:7" x14ac:dyDescent="0.25">
      <c r="G262"/>
    </row>
    <row r="263" spans="7:7" x14ac:dyDescent="0.25">
      <c r="G263"/>
    </row>
    <row r="264" spans="7:7" x14ac:dyDescent="0.25">
      <c r="G264"/>
    </row>
    <row r="265" spans="7:7" x14ac:dyDescent="0.25">
      <c r="G265"/>
    </row>
    <row r="266" spans="7:7" x14ac:dyDescent="0.25">
      <c r="G266"/>
    </row>
    <row r="267" spans="7:7" x14ac:dyDescent="0.25">
      <c r="G267"/>
    </row>
    <row r="268" spans="7:7" x14ac:dyDescent="0.25">
      <c r="G268"/>
    </row>
    <row r="269" spans="7:7" x14ac:dyDescent="0.25">
      <c r="G269"/>
    </row>
    <row r="270" spans="7:7" x14ac:dyDescent="0.25">
      <c r="G270"/>
    </row>
    <row r="271" spans="7:7" x14ac:dyDescent="0.25">
      <c r="G271"/>
    </row>
    <row r="272" spans="7:7" x14ac:dyDescent="0.25">
      <c r="G272"/>
    </row>
    <row r="273" spans="7:7" x14ac:dyDescent="0.25">
      <c r="G273"/>
    </row>
    <row r="274" spans="7:7" x14ac:dyDescent="0.25">
      <c r="G274"/>
    </row>
    <row r="275" spans="7:7" x14ac:dyDescent="0.25">
      <c r="G275"/>
    </row>
    <row r="276" spans="7:7" x14ac:dyDescent="0.25">
      <c r="G276"/>
    </row>
    <row r="277" spans="7:7" x14ac:dyDescent="0.25">
      <c r="G277"/>
    </row>
    <row r="278" spans="7:7" x14ac:dyDescent="0.25">
      <c r="G278"/>
    </row>
    <row r="279" spans="7:7" x14ac:dyDescent="0.25">
      <c r="G279"/>
    </row>
    <row r="280" spans="7:7" x14ac:dyDescent="0.25">
      <c r="G280"/>
    </row>
    <row r="281" spans="7:7" x14ac:dyDescent="0.25">
      <c r="G281"/>
    </row>
    <row r="282" spans="7:7" x14ac:dyDescent="0.25">
      <c r="G282"/>
    </row>
    <row r="283" spans="7:7" x14ac:dyDescent="0.25">
      <c r="G283"/>
    </row>
    <row r="284" spans="7:7" x14ac:dyDescent="0.25">
      <c r="G284"/>
    </row>
    <row r="285" spans="7:7" x14ac:dyDescent="0.25">
      <c r="G285"/>
    </row>
    <row r="286" spans="7:7" x14ac:dyDescent="0.25">
      <c r="G286"/>
    </row>
    <row r="287" spans="7:7" x14ac:dyDescent="0.25">
      <c r="G287"/>
    </row>
    <row r="288" spans="7:7" x14ac:dyDescent="0.25">
      <c r="G288"/>
    </row>
    <row r="289" spans="7:7" x14ac:dyDescent="0.25">
      <c r="G289"/>
    </row>
    <row r="290" spans="7:7" x14ac:dyDescent="0.25">
      <c r="G290"/>
    </row>
    <row r="291" spans="7:7" x14ac:dyDescent="0.25">
      <c r="G291"/>
    </row>
    <row r="292" spans="7:7" x14ac:dyDescent="0.25">
      <c r="G292"/>
    </row>
    <row r="293" spans="7:7" x14ac:dyDescent="0.25">
      <c r="G293"/>
    </row>
    <row r="294" spans="7:7" x14ac:dyDescent="0.25">
      <c r="G294"/>
    </row>
    <row r="295" spans="7:7" x14ac:dyDescent="0.25">
      <c r="G295"/>
    </row>
    <row r="296" spans="7:7" x14ac:dyDescent="0.25">
      <c r="G296"/>
    </row>
    <row r="297" spans="7:7" x14ac:dyDescent="0.25">
      <c r="G297"/>
    </row>
    <row r="298" spans="7:7" x14ac:dyDescent="0.25">
      <c r="G298"/>
    </row>
    <row r="299" spans="7:7" x14ac:dyDescent="0.25">
      <c r="G299"/>
    </row>
    <row r="300" spans="7:7" x14ac:dyDescent="0.25">
      <c r="G300"/>
    </row>
    <row r="301" spans="7:7" x14ac:dyDescent="0.25">
      <c r="G301"/>
    </row>
    <row r="302" spans="7:7" x14ac:dyDescent="0.25">
      <c r="G302"/>
    </row>
    <row r="303" spans="7:7" x14ac:dyDescent="0.25">
      <c r="G303"/>
    </row>
    <row r="304" spans="7:7" x14ac:dyDescent="0.25">
      <c r="G304"/>
    </row>
    <row r="305" spans="7:7" x14ac:dyDescent="0.25">
      <c r="G305"/>
    </row>
    <row r="306" spans="7:7" x14ac:dyDescent="0.25">
      <c r="G306"/>
    </row>
    <row r="307" spans="7:7" x14ac:dyDescent="0.25">
      <c r="G307"/>
    </row>
    <row r="308" spans="7:7" x14ac:dyDescent="0.25">
      <c r="G308"/>
    </row>
    <row r="309" spans="7:7" x14ac:dyDescent="0.25">
      <c r="G309"/>
    </row>
    <row r="310" spans="7:7" x14ac:dyDescent="0.25">
      <c r="G310"/>
    </row>
    <row r="311" spans="7:7" x14ac:dyDescent="0.25">
      <c r="G311"/>
    </row>
    <row r="312" spans="7:7" x14ac:dyDescent="0.25">
      <c r="G312"/>
    </row>
    <row r="313" spans="7:7" x14ac:dyDescent="0.25">
      <c r="G313"/>
    </row>
    <row r="314" spans="7:7" x14ac:dyDescent="0.25">
      <c r="G314"/>
    </row>
    <row r="315" spans="7:7" x14ac:dyDescent="0.25">
      <c r="G315"/>
    </row>
    <row r="316" spans="7:7" x14ac:dyDescent="0.25">
      <c r="G316"/>
    </row>
    <row r="317" spans="7:7" x14ac:dyDescent="0.25">
      <c r="G317"/>
    </row>
    <row r="318" spans="7:7" x14ac:dyDescent="0.25">
      <c r="G318"/>
    </row>
    <row r="319" spans="7:7" x14ac:dyDescent="0.25">
      <c r="G319"/>
    </row>
    <row r="320" spans="7:7" x14ac:dyDescent="0.25">
      <c r="G320"/>
    </row>
    <row r="321" spans="7:7" x14ac:dyDescent="0.25">
      <c r="G321"/>
    </row>
    <row r="322" spans="7:7" x14ac:dyDescent="0.25">
      <c r="G322"/>
    </row>
    <row r="323" spans="7:7" x14ac:dyDescent="0.25">
      <c r="G323"/>
    </row>
    <row r="324" spans="7:7" x14ac:dyDescent="0.25">
      <c r="G324"/>
    </row>
    <row r="325" spans="7:7" x14ac:dyDescent="0.25">
      <c r="G325"/>
    </row>
    <row r="326" spans="7:7" x14ac:dyDescent="0.25">
      <c r="G326"/>
    </row>
    <row r="327" spans="7:7" x14ac:dyDescent="0.25">
      <c r="G327"/>
    </row>
    <row r="328" spans="7:7" x14ac:dyDescent="0.25">
      <c r="G328"/>
    </row>
    <row r="329" spans="7:7" x14ac:dyDescent="0.25">
      <c r="G329"/>
    </row>
    <row r="330" spans="7:7" x14ac:dyDescent="0.25">
      <c r="G330"/>
    </row>
    <row r="331" spans="7:7" x14ac:dyDescent="0.25">
      <c r="G331"/>
    </row>
    <row r="332" spans="7:7" x14ac:dyDescent="0.25">
      <c r="G332"/>
    </row>
    <row r="333" spans="7:7" x14ac:dyDescent="0.25">
      <c r="G333"/>
    </row>
    <row r="334" spans="7:7" x14ac:dyDescent="0.25">
      <c r="G334"/>
    </row>
    <row r="335" spans="7:7" x14ac:dyDescent="0.25">
      <c r="G335"/>
    </row>
    <row r="336" spans="7:7" x14ac:dyDescent="0.25">
      <c r="G336"/>
    </row>
    <row r="337" spans="7:7" x14ac:dyDescent="0.25">
      <c r="G337"/>
    </row>
    <row r="338" spans="7:7" x14ac:dyDescent="0.25">
      <c r="G338"/>
    </row>
    <row r="339" spans="7:7" x14ac:dyDescent="0.25">
      <c r="G339"/>
    </row>
    <row r="340" spans="7:7" x14ac:dyDescent="0.25">
      <c r="G340"/>
    </row>
    <row r="341" spans="7:7" x14ac:dyDescent="0.25">
      <c r="G341"/>
    </row>
    <row r="342" spans="7:7" x14ac:dyDescent="0.25">
      <c r="G342"/>
    </row>
    <row r="343" spans="7:7" x14ac:dyDescent="0.25">
      <c r="G343"/>
    </row>
    <row r="344" spans="7:7" x14ac:dyDescent="0.25">
      <c r="G344"/>
    </row>
    <row r="345" spans="7:7" x14ac:dyDescent="0.25">
      <c r="G345"/>
    </row>
    <row r="346" spans="7:7" x14ac:dyDescent="0.25">
      <c r="G346"/>
    </row>
    <row r="347" spans="7:7" x14ac:dyDescent="0.25">
      <c r="G347"/>
    </row>
    <row r="348" spans="7:7" x14ac:dyDescent="0.25">
      <c r="G348"/>
    </row>
    <row r="349" spans="7:7" x14ac:dyDescent="0.25">
      <c r="G349"/>
    </row>
    <row r="350" spans="7:7" x14ac:dyDescent="0.25">
      <c r="G350"/>
    </row>
    <row r="351" spans="7:7" x14ac:dyDescent="0.25">
      <c r="G351"/>
    </row>
    <row r="352" spans="7:7" x14ac:dyDescent="0.25">
      <c r="G352"/>
    </row>
    <row r="353" spans="7:7" x14ac:dyDescent="0.25">
      <c r="G353"/>
    </row>
    <row r="354" spans="7:7" x14ac:dyDescent="0.25">
      <c r="G354"/>
    </row>
    <row r="355" spans="7:7" x14ac:dyDescent="0.25">
      <c r="G355"/>
    </row>
    <row r="356" spans="7:7" x14ac:dyDescent="0.25">
      <c r="G356"/>
    </row>
    <row r="357" spans="7:7" x14ac:dyDescent="0.25">
      <c r="G357"/>
    </row>
    <row r="358" spans="7:7" x14ac:dyDescent="0.25">
      <c r="G358"/>
    </row>
    <row r="359" spans="7:7" x14ac:dyDescent="0.25">
      <c r="G359"/>
    </row>
    <row r="360" spans="7:7" x14ac:dyDescent="0.25">
      <c r="G360"/>
    </row>
    <row r="361" spans="7:7" x14ac:dyDescent="0.25">
      <c r="G361"/>
    </row>
    <row r="362" spans="7:7" x14ac:dyDescent="0.25">
      <c r="G362"/>
    </row>
    <row r="363" spans="7:7" x14ac:dyDescent="0.25">
      <c r="G363"/>
    </row>
    <row r="364" spans="7:7" x14ac:dyDescent="0.25">
      <c r="G364"/>
    </row>
    <row r="365" spans="7:7" x14ac:dyDescent="0.25">
      <c r="G365"/>
    </row>
    <row r="366" spans="7:7" x14ac:dyDescent="0.25">
      <c r="G366"/>
    </row>
    <row r="367" spans="7:7" x14ac:dyDescent="0.25">
      <c r="G367"/>
    </row>
    <row r="368" spans="7:7" x14ac:dyDescent="0.25">
      <c r="G368"/>
    </row>
    <row r="369" spans="7:7" x14ac:dyDescent="0.25">
      <c r="G369"/>
    </row>
    <row r="370" spans="7:7" x14ac:dyDescent="0.25">
      <c r="G370"/>
    </row>
    <row r="371" spans="7:7" x14ac:dyDescent="0.25">
      <c r="G371"/>
    </row>
    <row r="372" spans="7:7" x14ac:dyDescent="0.25">
      <c r="G372"/>
    </row>
    <row r="373" spans="7:7" x14ac:dyDescent="0.25">
      <c r="G373"/>
    </row>
    <row r="374" spans="7:7" x14ac:dyDescent="0.25">
      <c r="G374"/>
    </row>
    <row r="375" spans="7:7" x14ac:dyDescent="0.25">
      <c r="G375"/>
    </row>
    <row r="376" spans="7:7" x14ac:dyDescent="0.25">
      <c r="G376"/>
    </row>
    <row r="377" spans="7:7" x14ac:dyDescent="0.25">
      <c r="G377"/>
    </row>
    <row r="378" spans="7:7" x14ac:dyDescent="0.25">
      <c r="G378"/>
    </row>
    <row r="379" spans="7:7" x14ac:dyDescent="0.25">
      <c r="G379"/>
    </row>
    <row r="380" spans="7:7" x14ac:dyDescent="0.25">
      <c r="G380"/>
    </row>
    <row r="381" spans="7:7" x14ac:dyDescent="0.25">
      <c r="G381"/>
    </row>
    <row r="382" spans="7:7" x14ac:dyDescent="0.25">
      <c r="G382"/>
    </row>
    <row r="383" spans="7:7" x14ac:dyDescent="0.25">
      <c r="G383"/>
    </row>
    <row r="384" spans="7:7" x14ac:dyDescent="0.25">
      <c r="G384"/>
    </row>
    <row r="385" spans="7:7" x14ac:dyDescent="0.25">
      <c r="G385"/>
    </row>
    <row r="386" spans="7:7" x14ac:dyDescent="0.25">
      <c r="G386"/>
    </row>
    <row r="387" spans="7:7" x14ac:dyDescent="0.25">
      <c r="G387"/>
    </row>
    <row r="388" spans="7:7" x14ac:dyDescent="0.25">
      <c r="G388"/>
    </row>
    <row r="389" spans="7:7" x14ac:dyDescent="0.25">
      <c r="G389"/>
    </row>
    <row r="390" spans="7:7" x14ac:dyDescent="0.25">
      <c r="G390"/>
    </row>
    <row r="391" spans="7:7" x14ac:dyDescent="0.25">
      <c r="G391"/>
    </row>
    <row r="392" spans="7:7" x14ac:dyDescent="0.25">
      <c r="G392"/>
    </row>
    <row r="393" spans="7:7" x14ac:dyDescent="0.25">
      <c r="G393"/>
    </row>
    <row r="394" spans="7:7" x14ac:dyDescent="0.25">
      <c r="G394"/>
    </row>
    <row r="395" spans="7:7" x14ac:dyDescent="0.25">
      <c r="G395"/>
    </row>
    <row r="396" spans="7:7" x14ac:dyDescent="0.25">
      <c r="G396"/>
    </row>
    <row r="397" spans="7:7" x14ac:dyDescent="0.25">
      <c r="G397"/>
    </row>
    <row r="398" spans="7:7" x14ac:dyDescent="0.25">
      <c r="G398"/>
    </row>
    <row r="399" spans="7:7" x14ac:dyDescent="0.25">
      <c r="G399"/>
    </row>
    <row r="400" spans="7:7" x14ac:dyDescent="0.25">
      <c r="G400"/>
    </row>
    <row r="401" spans="7:7" x14ac:dyDescent="0.25">
      <c r="G401"/>
    </row>
    <row r="402" spans="7:7" x14ac:dyDescent="0.25">
      <c r="G402"/>
    </row>
    <row r="403" spans="7:7" x14ac:dyDescent="0.25">
      <c r="G403"/>
    </row>
    <row r="404" spans="7:7" x14ac:dyDescent="0.25">
      <c r="G404"/>
    </row>
    <row r="405" spans="7:7" x14ac:dyDescent="0.25">
      <c r="G405"/>
    </row>
    <row r="406" spans="7:7" x14ac:dyDescent="0.25">
      <c r="G406"/>
    </row>
    <row r="407" spans="7:7" x14ac:dyDescent="0.25">
      <c r="G407"/>
    </row>
    <row r="408" spans="7:7" x14ac:dyDescent="0.25">
      <c r="G408"/>
    </row>
    <row r="409" spans="7:7" x14ac:dyDescent="0.25">
      <c r="G409"/>
    </row>
    <row r="410" spans="7:7" x14ac:dyDescent="0.25">
      <c r="G410"/>
    </row>
    <row r="411" spans="7:7" x14ac:dyDescent="0.25">
      <c r="G411"/>
    </row>
    <row r="412" spans="7:7" x14ac:dyDescent="0.25">
      <c r="G412"/>
    </row>
    <row r="413" spans="7:7" x14ac:dyDescent="0.25">
      <c r="G413"/>
    </row>
    <row r="414" spans="7:7" x14ac:dyDescent="0.25">
      <c r="G414"/>
    </row>
    <row r="415" spans="7:7" x14ac:dyDescent="0.25">
      <c r="G415"/>
    </row>
    <row r="416" spans="7:7" x14ac:dyDescent="0.25">
      <c r="G416"/>
    </row>
    <row r="417" spans="7:7" x14ac:dyDescent="0.25">
      <c r="G417"/>
    </row>
    <row r="418" spans="7:7" x14ac:dyDescent="0.25">
      <c r="G418"/>
    </row>
    <row r="419" spans="7:7" x14ac:dyDescent="0.25">
      <c r="G419"/>
    </row>
    <row r="420" spans="7:7" x14ac:dyDescent="0.25">
      <c r="G420"/>
    </row>
    <row r="421" spans="7:7" x14ac:dyDescent="0.25">
      <c r="G421"/>
    </row>
    <row r="422" spans="7:7" x14ac:dyDescent="0.25">
      <c r="G422"/>
    </row>
    <row r="423" spans="7:7" x14ac:dyDescent="0.25">
      <c r="G423"/>
    </row>
    <row r="424" spans="7:7" x14ac:dyDescent="0.25">
      <c r="G424"/>
    </row>
    <row r="425" spans="7:7" x14ac:dyDescent="0.25">
      <c r="G425"/>
    </row>
    <row r="426" spans="7:7" x14ac:dyDescent="0.25">
      <c r="G426"/>
    </row>
    <row r="427" spans="7:7" x14ac:dyDescent="0.25">
      <c r="G427"/>
    </row>
    <row r="428" spans="7:7" x14ac:dyDescent="0.25">
      <c r="G428"/>
    </row>
    <row r="429" spans="7:7" x14ac:dyDescent="0.25">
      <c r="G429"/>
    </row>
    <row r="430" spans="7:7" x14ac:dyDescent="0.25">
      <c r="G430"/>
    </row>
    <row r="431" spans="7:7" x14ac:dyDescent="0.25">
      <c r="G431"/>
    </row>
    <row r="432" spans="7:7" x14ac:dyDescent="0.25">
      <c r="G432"/>
    </row>
    <row r="433" spans="7:7" x14ac:dyDescent="0.25">
      <c r="G433"/>
    </row>
    <row r="434" spans="7:7" x14ac:dyDescent="0.25">
      <c r="G434"/>
    </row>
    <row r="435" spans="7:7" x14ac:dyDescent="0.25">
      <c r="G435"/>
    </row>
    <row r="436" spans="7:7" x14ac:dyDescent="0.25">
      <c r="G436"/>
    </row>
    <row r="437" spans="7:7" x14ac:dyDescent="0.25">
      <c r="G437"/>
    </row>
    <row r="438" spans="7:7" x14ac:dyDescent="0.25">
      <c r="G438"/>
    </row>
    <row r="439" spans="7:7" x14ac:dyDescent="0.25">
      <c r="G439"/>
    </row>
    <row r="440" spans="7:7" x14ac:dyDescent="0.25">
      <c r="G440"/>
    </row>
    <row r="441" spans="7:7" x14ac:dyDescent="0.25">
      <c r="G441"/>
    </row>
    <row r="442" spans="7:7" x14ac:dyDescent="0.25">
      <c r="G442"/>
    </row>
    <row r="443" spans="7:7" x14ac:dyDescent="0.25">
      <c r="G443"/>
    </row>
    <row r="444" spans="7:7" x14ac:dyDescent="0.25">
      <c r="G444"/>
    </row>
    <row r="445" spans="7:7" x14ac:dyDescent="0.25">
      <c r="G445"/>
    </row>
    <row r="446" spans="7:7" x14ac:dyDescent="0.25">
      <c r="G446"/>
    </row>
    <row r="447" spans="7:7" x14ac:dyDescent="0.25">
      <c r="G447"/>
    </row>
    <row r="448" spans="7:7" x14ac:dyDescent="0.25">
      <c r="G448"/>
    </row>
    <row r="449" spans="7:7" x14ac:dyDescent="0.25">
      <c r="G449"/>
    </row>
    <row r="450" spans="7:7" x14ac:dyDescent="0.25">
      <c r="G450"/>
    </row>
    <row r="451" spans="7:7" x14ac:dyDescent="0.25">
      <c r="G451"/>
    </row>
    <row r="452" spans="7:7" x14ac:dyDescent="0.25">
      <c r="G452"/>
    </row>
    <row r="453" spans="7:7" x14ac:dyDescent="0.25">
      <c r="G453"/>
    </row>
    <row r="454" spans="7:7" x14ac:dyDescent="0.25">
      <c r="G454"/>
    </row>
    <row r="455" spans="7:7" x14ac:dyDescent="0.25">
      <c r="G455"/>
    </row>
    <row r="456" spans="7:7" x14ac:dyDescent="0.25">
      <c r="G456"/>
    </row>
    <row r="457" spans="7:7" x14ac:dyDescent="0.25">
      <c r="G457"/>
    </row>
    <row r="458" spans="7:7" x14ac:dyDescent="0.25">
      <c r="G458"/>
    </row>
    <row r="459" spans="7:7" x14ac:dyDescent="0.25">
      <c r="G459"/>
    </row>
    <row r="460" spans="7:7" x14ac:dyDescent="0.25">
      <c r="G460"/>
    </row>
    <row r="461" spans="7:7" x14ac:dyDescent="0.25">
      <c r="G461"/>
    </row>
    <row r="462" spans="7:7" x14ac:dyDescent="0.25">
      <c r="G462"/>
    </row>
    <row r="463" spans="7:7" x14ac:dyDescent="0.25">
      <c r="G463"/>
    </row>
    <row r="464" spans="7:7" x14ac:dyDescent="0.25">
      <c r="G464"/>
    </row>
    <row r="465" spans="7:7" x14ac:dyDescent="0.25">
      <c r="G465"/>
    </row>
    <row r="466" spans="7:7" x14ac:dyDescent="0.25">
      <c r="G466"/>
    </row>
    <row r="467" spans="7:7" x14ac:dyDescent="0.25">
      <c r="G467"/>
    </row>
    <row r="468" spans="7:7" x14ac:dyDescent="0.25">
      <c r="G468"/>
    </row>
    <row r="469" spans="7:7" x14ac:dyDescent="0.25">
      <c r="G469"/>
    </row>
    <row r="470" spans="7:7" x14ac:dyDescent="0.25">
      <c r="G470"/>
    </row>
    <row r="471" spans="7:7" x14ac:dyDescent="0.25">
      <c r="G471"/>
    </row>
    <row r="472" spans="7:7" x14ac:dyDescent="0.25">
      <c r="G472"/>
    </row>
    <row r="473" spans="7:7" x14ac:dyDescent="0.25">
      <c r="G473"/>
    </row>
    <row r="474" spans="7:7" x14ac:dyDescent="0.25">
      <c r="G474"/>
    </row>
    <row r="475" spans="7:7" x14ac:dyDescent="0.25">
      <c r="G475"/>
    </row>
    <row r="476" spans="7:7" x14ac:dyDescent="0.25">
      <c r="G476"/>
    </row>
    <row r="477" spans="7:7" x14ac:dyDescent="0.25">
      <c r="G477"/>
    </row>
    <row r="478" spans="7:7" x14ac:dyDescent="0.25">
      <c r="G478"/>
    </row>
    <row r="479" spans="7:7" x14ac:dyDescent="0.25">
      <c r="G479"/>
    </row>
    <row r="480" spans="7:7" x14ac:dyDescent="0.25">
      <c r="G480"/>
    </row>
    <row r="481" spans="7:7" x14ac:dyDescent="0.25">
      <c r="G481"/>
    </row>
    <row r="482" spans="7:7" x14ac:dyDescent="0.25">
      <c r="G482"/>
    </row>
    <row r="483" spans="7:7" x14ac:dyDescent="0.25">
      <c r="G483"/>
    </row>
    <row r="484" spans="7:7" x14ac:dyDescent="0.25">
      <c r="G484"/>
    </row>
    <row r="485" spans="7:7" x14ac:dyDescent="0.25">
      <c r="G485"/>
    </row>
    <row r="486" spans="7:7" x14ac:dyDescent="0.25">
      <c r="G486"/>
    </row>
    <row r="487" spans="7:7" x14ac:dyDescent="0.25">
      <c r="G487"/>
    </row>
    <row r="488" spans="7:7" x14ac:dyDescent="0.25">
      <c r="G488"/>
    </row>
    <row r="489" spans="7:7" x14ac:dyDescent="0.25">
      <c r="G489"/>
    </row>
    <row r="490" spans="7:7" x14ac:dyDescent="0.25">
      <c r="G490"/>
    </row>
    <row r="491" spans="7:7" x14ac:dyDescent="0.25">
      <c r="G491"/>
    </row>
    <row r="492" spans="7:7" x14ac:dyDescent="0.25">
      <c r="G492"/>
    </row>
    <row r="493" spans="7:7" x14ac:dyDescent="0.25">
      <c r="G493"/>
    </row>
    <row r="494" spans="7:7" x14ac:dyDescent="0.25">
      <c r="G494"/>
    </row>
    <row r="495" spans="7:7" x14ac:dyDescent="0.25">
      <c r="G495"/>
    </row>
    <row r="496" spans="7:7" x14ac:dyDescent="0.25">
      <c r="G496"/>
    </row>
    <row r="497" spans="7:7" x14ac:dyDescent="0.25">
      <c r="G497"/>
    </row>
    <row r="498" spans="7:7" x14ac:dyDescent="0.25">
      <c r="G498"/>
    </row>
    <row r="499" spans="7:7" x14ac:dyDescent="0.25">
      <c r="G499"/>
    </row>
    <row r="500" spans="7:7" x14ac:dyDescent="0.25">
      <c r="G500"/>
    </row>
    <row r="501" spans="7:7" x14ac:dyDescent="0.25">
      <c r="G501"/>
    </row>
    <row r="502" spans="7:7" x14ac:dyDescent="0.25">
      <c r="G502"/>
    </row>
    <row r="503" spans="7:7" x14ac:dyDescent="0.25">
      <c r="G503"/>
    </row>
    <row r="504" spans="7:7" x14ac:dyDescent="0.25">
      <c r="G504"/>
    </row>
    <row r="505" spans="7:7" x14ac:dyDescent="0.25">
      <c r="G505"/>
    </row>
    <row r="506" spans="7:7" x14ac:dyDescent="0.25">
      <c r="G506"/>
    </row>
    <row r="507" spans="7:7" x14ac:dyDescent="0.25">
      <c r="G507"/>
    </row>
    <row r="508" spans="7:7" x14ac:dyDescent="0.25">
      <c r="G508"/>
    </row>
    <row r="509" spans="7:7" x14ac:dyDescent="0.25">
      <c r="G509"/>
    </row>
    <row r="510" spans="7:7" x14ac:dyDescent="0.25">
      <c r="G510"/>
    </row>
    <row r="511" spans="7:7" x14ac:dyDescent="0.25">
      <c r="G511"/>
    </row>
    <row r="512" spans="7:7" x14ac:dyDescent="0.25">
      <c r="G512"/>
    </row>
    <row r="513" spans="7:7" x14ac:dyDescent="0.25">
      <c r="G513"/>
    </row>
    <row r="514" spans="7:7" x14ac:dyDescent="0.25">
      <c r="G514"/>
    </row>
    <row r="515" spans="7:7" x14ac:dyDescent="0.25">
      <c r="G515"/>
    </row>
    <row r="516" spans="7:7" x14ac:dyDescent="0.25">
      <c r="G516"/>
    </row>
    <row r="517" spans="7:7" x14ac:dyDescent="0.25">
      <c r="G517"/>
    </row>
    <row r="518" spans="7:7" x14ac:dyDescent="0.25">
      <c r="G518"/>
    </row>
    <row r="519" spans="7:7" x14ac:dyDescent="0.25">
      <c r="G519"/>
    </row>
    <row r="520" spans="7:7" x14ac:dyDescent="0.25">
      <c r="G520"/>
    </row>
    <row r="521" spans="7:7" x14ac:dyDescent="0.25">
      <c r="G521"/>
    </row>
    <row r="522" spans="7:7" x14ac:dyDescent="0.25">
      <c r="G522"/>
    </row>
    <row r="523" spans="7:7" x14ac:dyDescent="0.25">
      <c r="G523"/>
    </row>
    <row r="524" spans="7:7" x14ac:dyDescent="0.25">
      <c r="G524"/>
    </row>
    <row r="525" spans="7:7" x14ac:dyDescent="0.25">
      <c r="G525"/>
    </row>
    <row r="526" spans="7:7" x14ac:dyDescent="0.25">
      <c r="G526"/>
    </row>
    <row r="527" spans="7:7" x14ac:dyDescent="0.25">
      <c r="G527"/>
    </row>
    <row r="528" spans="7:7" x14ac:dyDescent="0.25">
      <c r="G528"/>
    </row>
    <row r="529" spans="7:7" x14ac:dyDescent="0.25">
      <c r="G529"/>
    </row>
    <row r="530" spans="7:7" x14ac:dyDescent="0.25">
      <c r="G530"/>
    </row>
    <row r="531" spans="7:7" x14ac:dyDescent="0.25">
      <c r="G531"/>
    </row>
    <row r="532" spans="7:7" x14ac:dyDescent="0.25">
      <c r="G532"/>
    </row>
    <row r="533" spans="7:7" x14ac:dyDescent="0.25">
      <c r="G533"/>
    </row>
    <row r="534" spans="7:7" x14ac:dyDescent="0.25">
      <c r="G534"/>
    </row>
    <row r="535" spans="7:7" x14ac:dyDescent="0.25">
      <c r="G535"/>
    </row>
    <row r="536" spans="7:7" x14ac:dyDescent="0.25">
      <c r="G536"/>
    </row>
    <row r="537" spans="7:7" x14ac:dyDescent="0.25">
      <c r="G537"/>
    </row>
    <row r="538" spans="7:7" x14ac:dyDescent="0.25">
      <c r="G538"/>
    </row>
    <row r="539" spans="7:7" x14ac:dyDescent="0.25">
      <c r="G539"/>
    </row>
    <row r="540" spans="7:7" x14ac:dyDescent="0.25">
      <c r="G540"/>
    </row>
    <row r="541" spans="7:7" x14ac:dyDescent="0.25">
      <c r="G541"/>
    </row>
    <row r="542" spans="7:7" x14ac:dyDescent="0.25">
      <c r="G542"/>
    </row>
    <row r="543" spans="7:7" x14ac:dyDescent="0.25">
      <c r="G543"/>
    </row>
    <row r="544" spans="7:7" x14ac:dyDescent="0.25">
      <c r="G544"/>
    </row>
    <row r="545" spans="7:7" x14ac:dyDescent="0.25">
      <c r="G545"/>
    </row>
    <row r="546" spans="7:7" x14ac:dyDescent="0.25">
      <c r="G546"/>
    </row>
    <row r="547" spans="7:7" x14ac:dyDescent="0.25">
      <c r="G547"/>
    </row>
    <row r="548" spans="7:7" x14ac:dyDescent="0.25">
      <c r="G548"/>
    </row>
    <row r="549" spans="7:7" x14ac:dyDescent="0.25">
      <c r="G549"/>
    </row>
    <row r="550" spans="7:7" x14ac:dyDescent="0.25">
      <c r="G550"/>
    </row>
    <row r="551" spans="7:7" x14ac:dyDescent="0.25">
      <c r="G551"/>
    </row>
    <row r="552" spans="7:7" x14ac:dyDescent="0.25">
      <c r="G552"/>
    </row>
    <row r="553" spans="7:7" x14ac:dyDescent="0.25">
      <c r="G553"/>
    </row>
    <row r="554" spans="7:7" x14ac:dyDescent="0.25">
      <c r="G554"/>
    </row>
    <row r="555" spans="7:7" x14ac:dyDescent="0.25">
      <c r="G555"/>
    </row>
    <row r="556" spans="7:7" x14ac:dyDescent="0.25">
      <c r="G556"/>
    </row>
    <row r="557" spans="7:7" x14ac:dyDescent="0.25">
      <c r="G557"/>
    </row>
    <row r="558" spans="7:7" x14ac:dyDescent="0.25">
      <c r="G558"/>
    </row>
    <row r="559" spans="7:7" x14ac:dyDescent="0.25">
      <c r="G559"/>
    </row>
    <row r="560" spans="7:7" x14ac:dyDescent="0.25">
      <c r="G560"/>
    </row>
    <row r="561" spans="7:7" x14ac:dyDescent="0.25">
      <c r="G561"/>
    </row>
    <row r="562" spans="7:7" x14ac:dyDescent="0.25">
      <c r="G562"/>
    </row>
    <row r="563" spans="7:7" x14ac:dyDescent="0.25">
      <c r="G563"/>
    </row>
    <row r="564" spans="7:7" x14ac:dyDescent="0.25">
      <c r="G564"/>
    </row>
    <row r="565" spans="7:7" x14ac:dyDescent="0.25">
      <c r="G565"/>
    </row>
    <row r="566" spans="7:7" x14ac:dyDescent="0.25">
      <c r="G566"/>
    </row>
    <row r="567" spans="7:7" x14ac:dyDescent="0.25">
      <c r="G567"/>
    </row>
    <row r="568" spans="7:7" x14ac:dyDescent="0.25">
      <c r="G568"/>
    </row>
    <row r="569" spans="7:7" x14ac:dyDescent="0.25">
      <c r="G569"/>
    </row>
    <row r="570" spans="7:7" x14ac:dyDescent="0.25">
      <c r="G570"/>
    </row>
    <row r="571" spans="7:7" x14ac:dyDescent="0.25">
      <c r="G571"/>
    </row>
    <row r="572" spans="7:7" x14ac:dyDescent="0.25">
      <c r="G572"/>
    </row>
    <row r="573" spans="7:7" x14ac:dyDescent="0.25">
      <c r="G573"/>
    </row>
    <row r="574" spans="7:7" x14ac:dyDescent="0.25">
      <c r="G574"/>
    </row>
    <row r="575" spans="7:7" x14ac:dyDescent="0.25">
      <c r="G575"/>
    </row>
    <row r="576" spans="7:7" x14ac:dyDescent="0.25">
      <c r="G576"/>
    </row>
    <row r="577" spans="7:7" x14ac:dyDescent="0.25">
      <c r="G577"/>
    </row>
    <row r="578" spans="7:7" x14ac:dyDescent="0.25">
      <c r="G578"/>
    </row>
    <row r="579" spans="7:7" x14ac:dyDescent="0.25">
      <c r="G579"/>
    </row>
    <row r="580" spans="7:7" x14ac:dyDescent="0.25">
      <c r="G580"/>
    </row>
    <row r="581" spans="7:7" x14ac:dyDescent="0.25">
      <c r="G581"/>
    </row>
    <row r="582" spans="7:7" x14ac:dyDescent="0.25">
      <c r="G582"/>
    </row>
    <row r="583" spans="7:7" x14ac:dyDescent="0.25">
      <c r="G583"/>
    </row>
    <row r="584" spans="7:7" x14ac:dyDescent="0.25">
      <c r="G584"/>
    </row>
    <row r="585" spans="7:7" x14ac:dyDescent="0.25">
      <c r="G585"/>
    </row>
    <row r="586" spans="7:7" x14ac:dyDescent="0.25">
      <c r="G586"/>
    </row>
    <row r="587" spans="7:7" x14ac:dyDescent="0.25">
      <c r="G587"/>
    </row>
    <row r="588" spans="7:7" x14ac:dyDescent="0.25">
      <c r="G588"/>
    </row>
    <row r="589" spans="7:7" x14ac:dyDescent="0.25">
      <c r="G589"/>
    </row>
    <row r="590" spans="7:7" x14ac:dyDescent="0.25">
      <c r="G590"/>
    </row>
    <row r="591" spans="7:7" x14ac:dyDescent="0.25">
      <c r="G591"/>
    </row>
    <row r="592" spans="7:7" x14ac:dyDescent="0.25">
      <c r="G592"/>
    </row>
    <row r="593" spans="7:7" x14ac:dyDescent="0.25">
      <c r="G593"/>
    </row>
    <row r="594" spans="7:7" x14ac:dyDescent="0.25">
      <c r="G594"/>
    </row>
    <row r="595" spans="7:7" x14ac:dyDescent="0.25">
      <c r="G595"/>
    </row>
    <row r="596" spans="7:7" x14ac:dyDescent="0.25">
      <c r="G596"/>
    </row>
    <row r="597" spans="7:7" x14ac:dyDescent="0.25">
      <c r="G597"/>
    </row>
    <row r="598" spans="7:7" x14ac:dyDescent="0.25">
      <c r="G598"/>
    </row>
    <row r="599" spans="7:7" x14ac:dyDescent="0.25">
      <c r="G599"/>
    </row>
    <row r="600" spans="7:7" x14ac:dyDescent="0.25">
      <c r="G600"/>
    </row>
    <row r="601" spans="7:7" x14ac:dyDescent="0.25">
      <c r="G601"/>
    </row>
    <row r="602" spans="7:7" x14ac:dyDescent="0.25">
      <c r="G602"/>
    </row>
    <row r="603" spans="7:7" x14ac:dyDescent="0.25">
      <c r="G603"/>
    </row>
    <row r="604" spans="7:7" x14ac:dyDescent="0.25">
      <c r="G604"/>
    </row>
    <row r="605" spans="7:7" x14ac:dyDescent="0.25">
      <c r="G605"/>
    </row>
    <row r="606" spans="7:7" x14ac:dyDescent="0.25">
      <c r="G606"/>
    </row>
    <row r="607" spans="7:7" x14ac:dyDescent="0.25">
      <c r="G607"/>
    </row>
    <row r="608" spans="7:7" x14ac:dyDescent="0.25">
      <c r="G608"/>
    </row>
    <row r="609" spans="7:7" x14ac:dyDescent="0.25">
      <c r="G609"/>
    </row>
    <row r="610" spans="7:7" x14ac:dyDescent="0.25">
      <c r="G610"/>
    </row>
    <row r="611" spans="7:7" x14ac:dyDescent="0.25">
      <c r="G611"/>
    </row>
    <row r="612" spans="7:7" x14ac:dyDescent="0.25">
      <c r="G612"/>
    </row>
    <row r="613" spans="7:7" x14ac:dyDescent="0.25">
      <c r="G613"/>
    </row>
    <row r="614" spans="7:7" x14ac:dyDescent="0.25">
      <c r="G614"/>
    </row>
    <row r="615" spans="7:7" x14ac:dyDescent="0.25">
      <c r="G615"/>
    </row>
    <row r="616" spans="7:7" x14ac:dyDescent="0.25">
      <c r="G616"/>
    </row>
    <row r="617" spans="7:7" x14ac:dyDescent="0.25">
      <c r="G617"/>
    </row>
    <row r="618" spans="7:7" x14ac:dyDescent="0.25">
      <c r="G618"/>
    </row>
    <row r="619" spans="7:7" x14ac:dyDescent="0.25">
      <c r="G619"/>
    </row>
    <row r="620" spans="7:7" x14ac:dyDescent="0.25">
      <c r="G620"/>
    </row>
    <row r="621" spans="7:7" x14ac:dyDescent="0.25">
      <c r="G621"/>
    </row>
    <row r="622" spans="7:7" x14ac:dyDescent="0.25">
      <c r="G622"/>
    </row>
    <row r="623" spans="7:7" x14ac:dyDescent="0.25">
      <c r="G623"/>
    </row>
    <row r="624" spans="7:7" x14ac:dyDescent="0.25">
      <c r="G624"/>
    </row>
    <row r="625" spans="7:7" x14ac:dyDescent="0.25">
      <c r="G625"/>
    </row>
    <row r="626" spans="7:7" x14ac:dyDescent="0.25">
      <c r="G626"/>
    </row>
    <row r="627" spans="7:7" x14ac:dyDescent="0.25">
      <c r="G627"/>
    </row>
    <row r="628" spans="7:7" x14ac:dyDescent="0.25">
      <c r="G628"/>
    </row>
    <row r="629" spans="7:7" x14ac:dyDescent="0.25">
      <c r="G629"/>
    </row>
    <row r="630" spans="7:7" x14ac:dyDescent="0.25">
      <c r="G630"/>
    </row>
    <row r="631" spans="7:7" x14ac:dyDescent="0.25">
      <c r="G631"/>
    </row>
    <row r="632" spans="7:7" x14ac:dyDescent="0.25">
      <c r="G632"/>
    </row>
    <row r="633" spans="7:7" x14ac:dyDescent="0.25">
      <c r="G633"/>
    </row>
    <row r="634" spans="7:7" x14ac:dyDescent="0.25">
      <c r="G634"/>
    </row>
    <row r="635" spans="7:7" x14ac:dyDescent="0.25">
      <c r="G635"/>
    </row>
    <row r="636" spans="7:7" x14ac:dyDescent="0.25">
      <c r="G636"/>
    </row>
    <row r="637" spans="7:7" x14ac:dyDescent="0.25">
      <c r="G637"/>
    </row>
    <row r="638" spans="7:7" x14ac:dyDescent="0.25">
      <c r="G638"/>
    </row>
    <row r="639" spans="7:7" x14ac:dyDescent="0.25">
      <c r="G639"/>
    </row>
    <row r="640" spans="7:7" x14ac:dyDescent="0.25">
      <c r="G640"/>
    </row>
    <row r="641" spans="7:7" x14ac:dyDescent="0.25">
      <c r="G641"/>
    </row>
    <row r="642" spans="7:7" x14ac:dyDescent="0.25">
      <c r="G642"/>
    </row>
    <row r="643" spans="7:7" x14ac:dyDescent="0.25">
      <c r="G643"/>
    </row>
    <row r="644" spans="7:7" x14ac:dyDescent="0.25">
      <c r="G644"/>
    </row>
    <row r="645" spans="7:7" x14ac:dyDescent="0.25">
      <c r="G645"/>
    </row>
    <row r="646" spans="7:7" x14ac:dyDescent="0.25">
      <c r="G646"/>
    </row>
    <row r="647" spans="7:7" x14ac:dyDescent="0.25">
      <c r="G647"/>
    </row>
    <row r="648" spans="7:7" x14ac:dyDescent="0.25">
      <c r="G648"/>
    </row>
    <row r="649" spans="7:7" x14ac:dyDescent="0.25">
      <c r="G649"/>
    </row>
    <row r="650" spans="7:7" x14ac:dyDescent="0.25">
      <c r="G650"/>
    </row>
    <row r="651" spans="7:7" x14ac:dyDescent="0.25">
      <c r="G651"/>
    </row>
    <row r="652" spans="7:7" x14ac:dyDescent="0.25">
      <c r="G652"/>
    </row>
    <row r="653" spans="7:7" x14ac:dyDescent="0.25">
      <c r="G653"/>
    </row>
    <row r="654" spans="7:7" x14ac:dyDescent="0.25">
      <c r="G654"/>
    </row>
    <row r="655" spans="7:7" x14ac:dyDescent="0.25">
      <c r="G655"/>
    </row>
    <row r="656" spans="7:7" x14ac:dyDescent="0.25">
      <c r="G656"/>
    </row>
    <row r="657" spans="7:7" x14ac:dyDescent="0.25">
      <c r="G657"/>
    </row>
    <row r="658" spans="7:7" x14ac:dyDescent="0.25">
      <c r="G658"/>
    </row>
    <row r="659" spans="7:7" x14ac:dyDescent="0.25">
      <c r="G659"/>
    </row>
    <row r="660" spans="7:7" x14ac:dyDescent="0.25">
      <c r="G660"/>
    </row>
    <row r="661" spans="7:7" x14ac:dyDescent="0.25">
      <c r="G661"/>
    </row>
    <row r="662" spans="7:7" x14ac:dyDescent="0.25">
      <c r="G662"/>
    </row>
    <row r="663" spans="7:7" x14ac:dyDescent="0.25">
      <c r="G663"/>
    </row>
    <row r="664" spans="7:7" x14ac:dyDescent="0.25">
      <c r="G664"/>
    </row>
    <row r="665" spans="7:7" x14ac:dyDescent="0.25">
      <c r="G665"/>
    </row>
    <row r="666" spans="7:7" x14ac:dyDescent="0.25">
      <c r="G666"/>
    </row>
    <row r="667" spans="7:7" x14ac:dyDescent="0.25">
      <c r="G667"/>
    </row>
    <row r="668" spans="7:7" x14ac:dyDescent="0.25">
      <c r="G668"/>
    </row>
    <row r="669" spans="7:7" x14ac:dyDescent="0.25">
      <c r="G669"/>
    </row>
    <row r="670" spans="7:7" x14ac:dyDescent="0.25">
      <c r="G670"/>
    </row>
    <row r="671" spans="7:7" x14ac:dyDescent="0.25">
      <c r="G671"/>
    </row>
    <row r="672" spans="7:7" x14ac:dyDescent="0.25">
      <c r="G672"/>
    </row>
    <row r="673" spans="7:7" x14ac:dyDescent="0.25">
      <c r="G673"/>
    </row>
    <row r="674" spans="7:7" x14ac:dyDescent="0.25">
      <c r="G674"/>
    </row>
    <row r="675" spans="7:7" x14ac:dyDescent="0.25">
      <c r="G675"/>
    </row>
    <row r="676" spans="7:7" x14ac:dyDescent="0.25">
      <c r="G676"/>
    </row>
    <row r="677" spans="7:7" x14ac:dyDescent="0.25">
      <c r="G677"/>
    </row>
    <row r="678" spans="7:7" x14ac:dyDescent="0.25">
      <c r="G678"/>
    </row>
    <row r="679" spans="7:7" x14ac:dyDescent="0.25">
      <c r="G679"/>
    </row>
    <row r="680" spans="7:7" x14ac:dyDescent="0.25">
      <c r="G680"/>
    </row>
    <row r="681" spans="7:7" x14ac:dyDescent="0.25">
      <c r="G681"/>
    </row>
    <row r="682" spans="7:7" x14ac:dyDescent="0.25">
      <c r="G682"/>
    </row>
    <row r="683" spans="7:7" x14ac:dyDescent="0.25">
      <c r="G683"/>
    </row>
    <row r="684" spans="7:7" x14ac:dyDescent="0.25">
      <c r="G684"/>
    </row>
    <row r="685" spans="7:7" x14ac:dyDescent="0.25">
      <c r="G685"/>
    </row>
    <row r="686" spans="7:7" x14ac:dyDescent="0.25">
      <c r="G686"/>
    </row>
    <row r="687" spans="7:7" x14ac:dyDescent="0.25">
      <c r="G687"/>
    </row>
    <row r="688" spans="7:7" x14ac:dyDescent="0.25">
      <c r="G688"/>
    </row>
    <row r="689" spans="7:7" x14ac:dyDescent="0.25">
      <c r="G689"/>
    </row>
    <row r="690" spans="7:7" x14ac:dyDescent="0.25">
      <c r="G690"/>
    </row>
    <row r="691" spans="7:7" x14ac:dyDescent="0.25">
      <c r="G691"/>
    </row>
    <row r="692" spans="7:7" x14ac:dyDescent="0.25">
      <c r="G692"/>
    </row>
    <row r="693" spans="7:7" x14ac:dyDescent="0.25">
      <c r="G693"/>
    </row>
    <row r="694" spans="7:7" x14ac:dyDescent="0.25">
      <c r="G694"/>
    </row>
    <row r="695" spans="7:7" x14ac:dyDescent="0.25">
      <c r="G695"/>
    </row>
    <row r="696" spans="7:7" x14ac:dyDescent="0.25">
      <c r="G696"/>
    </row>
    <row r="697" spans="7:7" x14ac:dyDescent="0.25">
      <c r="G697"/>
    </row>
    <row r="698" spans="7:7" x14ac:dyDescent="0.25">
      <c r="G698"/>
    </row>
    <row r="699" spans="7:7" x14ac:dyDescent="0.25">
      <c r="G699"/>
    </row>
    <row r="700" spans="7:7" x14ac:dyDescent="0.25">
      <c r="G700"/>
    </row>
    <row r="701" spans="7:7" x14ac:dyDescent="0.25">
      <c r="G701"/>
    </row>
    <row r="702" spans="7:7" x14ac:dyDescent="0.25">
      <c r="G702"/>
    </row>
    <row r="703" spans="7:7" x14ac:dyDescent="0.25">
      <c r="G703"/>
    </row>
    <row r="704" spans="7:7" x14ac:dyDescent="0.25">
      <c r="G704"/>
    </row>
    <row r="705" spans="7:7" x14ac:dyDescent="0.25">
      <c r="G705"/>
    </row>
    <row r="706" spans="7:7" x14ac:dyDescent="0.25">
      <c r="G706"/>
    </row>
    <row r="707" spans="7:7" x14ac:dyDescent="0.25">
      <c r="G707"/>
    </row>
    <row r="708" spans="7:7" x14ac:dyDescent="0.25">
      <c r="G708"/>
    </row>
    <row r="709" spans="7:7" x14ac:dyDescent="0.25">
      <c r="G709"/>
    </row>
    <row r="710" spans="7:7" x14ac:dyDescent="0.25">
      <c r="G710"/>
    </row>
    <row r="711" spans="7:7" x14ac:dyDescent="0.25">
      <c r="G711"/>
    </row>
    <row r="712" spans="7:7" x14ac:dyDescent="0.25">
      <c r="G712"/>
    </row>
    <row r="713" spans="7:7" x14ac:dyDescent="0.25">
      <c r="G713"/>
    </row>
    <row r="714" spans="7:7" x14ac:dyDescent="0.25">
      <c r="G714"/>
    </row>
    <row r="715" spans="7:7" x14ac:dyDescent="0.25">
      <c r="G715"/>
    </row>
    <row r="716" spans="7:7" x14ac:dyDescent="0.25">
      <c r="G716"/>
    </row>
    <row r="717" spans="7:7" x14ac:dyDescent="0.25">
      <c r="G717"/>
    </row>
    <row r="718" spans="7:7" x14ac:dyDescent="0.25">
      <c r="G718"/>
    </row>
    <row r="719" spans="7:7" x14ac:dyDescent="0.25">
      <c r="G719"/>
    </row>
    <row r="720" spans="7:7" x14ac:dyDescent="0.25">
      <c r="G720"/>
    </row>
    <row r="721" spans="7:7" x14ac:dyDescent="0.25">
      <c r="G721"/>
    </row>
    <row r="722" spans="7:7" x14ac:dyDescent="0.25">
      <c r="G722"/>
    </row>
    <row r="723" spans="7:7" x14ac:dyDescent="0.25">
      <c r="G723"/>
    </row>
    <row r="724" spans="7:7" x14ac:dyDescent="0.25">
      <c r="G724"/>
    </row>
    <row r="725" spans="7:7" x14ac:dyDescent="0.25">
      <c r="G725"/>
    </row>
    <row r="726" spans="7:7" x14ac:dyDescent="0.25">
      <c r="G726"/>
    </row>
    <row r="727" spans="7:7" x14ac:dyDescent="0.25">
      <c r="G727"/>
    </row>
    <row r="728" spans="7:7" x14ac:dyDescent="0.25">
      <c r="G728"/>
    </row>
    <row r="729" spans="7:7" x14ac:dyDescent="0.25">
      <c r="G729"/>
    </row>
    <row r="730" spans="7:7" x14ac:dyDescent="0.25">
      <c r="G730"/>
    </row>
    <row r="731" spans="7:7" x14ac:dyDescent="0.25">
      <c r="G731"/>
    </row>
    <row r="732" spans="7:7" x14ac:dyDescent="0.25">
      <c r="G732"/>
    </row>
    <row r="733" spans="7:7" x14ac:dyDescent="0.25">
      <c r="G733"/>
    </row>
    <row r="734" spans="7:7" x14ac:dyDescent="0.25">
      <c r="G734"/>
    </row>
    <row r="735" spans="7:7" x14ac:dyDescent="0.25">
      <c r="G735"/>
    </row>
    <row r="736" spans="7:7" x14ac:dyDescent="0.25">
      <c r="G736"/>
    </row>
    <row r="737" spans="7:7" x14ac:dyDescent="0.25">
      <c r="G737"/>
    </row>
    <row r="738" spans="7:7" x14ac:dyDescent="0.25">
      <c r="G738"/>
    </row>
    <row r="739" spans="7:7" x14ac:dyDescent="0.25">
      <c r="G739"/>
    </row>
    <row r="740" spans="7:7" x14ac:dyDescent="0.25">
      <c r="G740"/>
    </row>
    <row r="741" spans="7:7" x14ac:dyDescent="0.25">
      <c r="G741"/>
    </row>
    <row r="742" spans="7:7" x14ac:dyDescent="0.25">
      <c r="G742"/>
    </row>
    <row r="743" spans="7:7" x14ac:dyDescent="0.25">
      <c r="G743"/>
    </row>
    <row r="744" spans="7:7" x14ac:dyDescent="0.25">
      <c r="G744"/>
    </row>
    <row r="745" spans="7:7" x14ac:dyDescent="0.25">
      <c r="G745"/>
    </row>
    <row r="746" spans="7:7" x14ac:dyDescent="0.25">
      <c r="G746"/>
    </row>
    <row r="747" spans="7:7" x14ac:dyDescent="0.25">
      <c r="G747"/>
    </row>
    <row r="748" spans="7:7" x14ac:dyDescent="0.25">
      <c r="G748"/>
    </row>
    <row r="749" spans="7:7" x14ac:dyDescent="0.25">
      <c r="G749"/>
    </row>
    <row r="750" spans="7:7" x14ac:dyDescent="0.25">
      <c r="G750"/>
    </row>
    <row r="751" spans="7:7" x14ac:dyDescent="0.25">
      <c r="G751"/>
    </row>
    <row r="752" spans="7:7" x14ac:dyDescent="0.25">
      <c r="G752"/>
    </row>
    <row r="753" spans="7:7" x14ac:dyDescent="0.25">
      <c r="G753"/>
    </row>
    <row r="754" spans="7:7" x14ac:dyDescent="0.25">
      <c r="G754"/>
    </row>
    <row r="755" spans="7:7" x14ac:dyDescent="0.25">
      <c r="G755"/>
    </row>
    <row r="756" spans="7:7" x14ac:dyDescent="0.25">
      <c r="G756"/>
    </row>
    <row r="757" spans="7:7" x14ac:dyDescent="0.25">
      <c r="G757"/>
    </row>
    <row r="758" spans="7:7" x14ac:dyDescent="0.25">
      <c r="G758"/>
    </row>
    <row r="759" spans="7:7" x14ac:dyDescent="0.25">
      <c r="G759"/>
    </row>
    <row r="760" spans="7:7" x14ac:dyDescent="0.25">
      <c r="G760"/>
    </row>
    <row r="761" spans="7:7" x14ac:dyDescent="0.25">
      <c r="G761"/>
    </row>
    <row r="762" spans="7:7" x14ac:dyDescent="0.25">
      <c r="G762"/>
    </row>
    <row r="763" spans="7:7" x14ac:dyDescent="0.25">
      <c r="G763"/>
    </row>
    <row r="764" spans="7:7" x14ac:dyDescent="0.25">
      <c r="G764"/>
    </row>
    <row r="765" spans="7:7" x14ac:dyDescent="0.25">
      <c r="G765"/>
    </row>
    <row r="766" spans="7:7" x14ac:dyDescent="0.25">
      <c r="G766"/>
    </row>
    <row r="767" spans="7:7" x14ac:dyDescent="0.25">
      <c r="G767"/>
    </row>
    <row r="768" spans="7:7" x14ac:dyDescent="0.25">
      <c r="G768"/>
    </row>
    <row r="769" spans="7:7" x14ac:dyDescent="0.25">
      <c r="G769"/>
    </row>
    <row r="770" spans="7:7" x14ac:dyDescent="0.25">
      <c r="G770"/>
    </row>
    <row r="771" spans="7:7" x14ac:dyDescent="0.25">
      <c r="G771"/>
    </row>
    <row r="772" spans="7:7" x14ac:dyDescent="0.25">
      <c r="G772"/>
    </row>
    <row r="773" spans="7:7" x14ac:dyDescent="0.25">
      <c r="G773"/>
    </row>
    <row r="774" spans="7:7" x14ac:dyDescent="0.25">
      <c r="G774"/>
    </row>
    <row r="775" spans="7:7" x14ac:dyDescent="0.25">
      <c r="G775"/>
    </row>
    <row r="776" spans="7:7" x14ac:dyDescent="0.25">
      <c r="G776"/>
    </row>
    <row r="777" spans="7:7" x14ac:dyDescent="0.25">
      <c r="G777"/>
    </row>
    <row r="778" spans="7:7" x14ac:dyDescent="0.25">
      <c r="G778"/>
    </row>
    <row r="779" spans="7:7" x14ac:dyDescent="0.25">
      <c r="G779"/>
    </row>
    <row r="780" spans="7:7" x14ac:dyDescent="0.25">
      <c r="G780"/>
    </row>
    <row r="781" spans="7:7" x14ac:dyDescent="0.25">
      <c r="G781"/>
    </row>
    <row r="782" spans="7:7" x14ac:dyDescent="0.25">
      <c r="G782"/>
    </row>
    <row r="783" spans="7:7" x14ac:dyDescent="0.25">
      <c r="G783"/>
    </row>
    <row r="784" spans="7:7" x14ac:dyDescent="0.25">
      <c r="G784"/>
    </row>
    <row r="785" spans="7:7" x14ac:dyDescent="0.25">
      <c r="G785"/>
    </row>
    <row r="786" spans="7:7" x14ac:dyDescent="0.25">
      <c r="G786"/>
    </row>
    <row r="787" spans="7:7" x14ac:dyDescent="0.25">
      <c r="G787"/>
    </row>
    <row r="788" spans="7:7" x14ac:dyDescent="0.25">
      <c r="G788"/>
    </row>
    <row r="789" spans="7:7" x14ac:dyDescent="0.25">
      <c r="G789"/>
    </row>
    <row r="790" spans="7:7" x14ac:dyDescent="0.25">
      <c r="G790"/>
    </row>
    <row r="791" spans="7:7" x14ac:dyDescent="0.25">
      <c r="G791"/>
    </row>
    <row r="792" spans="7:7" x14ac:dyDescent="0.25">
      <c r="G792"/>
    </row>
    <row r="793" spans="7:7" x14ac:dyDescent="0.25">
      <c r="G793"/>
    </row>
    <row r="794" spans="7:7" x14ac:dyDescent="0.25">
      <c r="G794"/>
    </row>
    <row r="795" spans="7:7" x14ac:dyDescent="0.25">
      <c r="G795"/>
    </row>
    <row r="796" spans="7:7" x14ac:dyDescent="0.25">
      <c r="G796"/>
    </row>
    <row r="797" spans="7:7" x14ac:dyDescent="0.25">
      <c r="G797"/>
    </row>
    <row r="798" spans="7:7" x14ac:dyDescent="0.25">
      <c r="G798"/>
    </row>
    <row r="799" spans="7:7" x14ac:dyDescent="0.25">
      <c r="G799"/>
    </row>
    <row r="800" spans="7:7" x14ac:dyDescent="0.25">
      <c r="G800"/>
    </row>
    <row r="801" spans="7:7" x14ac:dyDescent="0.25">
      <c r="G801"/>
    </row>
    <row r="802" spans="7:7" x14ac:dyDescent="0.25">
      <c r="G802"/>
    </row>
    <row r="803" spans="7:7" x14ac:dyDescent="0.25">
      <c r="G803"/>
    </row>
    <row r="804" spans="7:7" x14ac:dyDescent="0.25">
      <c r="G804"/>
    </row>
    <row r="805" spans="7:7" x14ac:dyDescent="0.25">
      <c r="G805"/>
    </row>
    <row r="806" spans="7:7" x14ac:dyDescent="0.25">
      <c r="G806"/>
    </row>
    <row r="807" spans="7:7" x14ac:dyDescent="0.25">
      <c r="G807"/>
    </row>
    <row r="808" spans="7:7" x14ac:dyDescent="0.25">
      <c r="G808"/>
    </row>
    <row r="809" spans="7:7" x14ac:dyDescent="0.25">
      <c r="G809"/>
    </row>
    <row r="810" spans="7:7" x14ac:dyDescent="0.25">
      <c r="G810"/>
    </row>
    <row r="811" spans="7:7" x14ac:dyDescent="0.25">
      <c r="G811"/>
    </row>
    <row r="812" spans="7:7" x14ac:dyDescent="0.25">
      <c r="G812"/>
    </row>
    <row r="813" spans="7:7" x14ac:dyDescent="0.25">
      <c r="G813"/>
    </row>
    <row r="814" spans="7:7" x14ac:dyDescent="0.25">
      <c r="G814"/>
    </row>
    <row r="815" spans="7:7" x14ac:dyDescent="0.25">
      <c r="G815"/>
    </row>
    <row r="816" spans="7:7" x14ac:dyDescent="0.25">
      <c r="G816"/>
    </row>
    <row r="817" spans="7:7" x14ac:dyDescent="0.25">
      <c r="G817"/>
    </row>
    <row r="818" spans="7:7" x14ac:dyDescent="0.25">
      <c r="G818"/>
    </row>
    <row r="819" spans="7:7" x14ac:dyDescent="0.25">
      <c r="G819"/>
    </row>
    <row r="820" spans="7:7" x14ac:dyDescent="0.25">
      <c r="G820"/>
    </row>
    <row r="821" spans="7:7" x14ac:dyDescent="0.25">
      <c r="G821"/>
    </row>
    <row r="822" spans="7:7" x14ac:dyDescent="0.25">
      <c r="G822"/>
    </row>
    <row r="823" spans="7:7" x14ac:dyDescent="0.25">
      <c r="G823"/>
    </row>
    <row r="824" spans="7:7" x14ac:dyDescent="0.25">
      <c r="G824"/>
    </row>
    <row r="825" spans="7:7" x14ac:dyDescent="0.25">
      <c r="G825"/>
    </row>
    <row r="826" spans="7:7" x14ac:dyDescent="0.25">
      <c r="G826"/>
    </row>
    <row r="827" spans="7:7" x14ac:dyDescent="0.25">
      <c r="G827"/>
    </row>
    <row r="828" spans="7:7" x14ac:dyDescent="0.25">
      <c r="G828"/>
    </row>
    <row r="829" spans="7:7" x14ac:dyDescent="0.25">
      <c r="G829"/>
    </row>
    <row r="830" spans="7:7" x14ac:dyDescent="0.25">
      <c r="G830"/>
    </row>
    <row r="831" spans="7:7" x14ac:dyDescent="0.25">
      <c r="G831"/>
    </row>
    <row r="832" spans="7:7" x14ac:dyDescent="0.25">
      <c r="G832"/>
    </row>
    <row r="833" spans="7:7" x14ac:dyDescent="0.25">
      <c r="G833"/>
    </row>
    <row r="834" spans="7:7" x14ac:dyDescent="0.25">
      <c r="G834"/>
    </row>
    <row r="835" spans="7:7" x14ac:dyDescent="0.25">
      <c r="G835"/>
    </row>
    <row r="836" spans="7:7" x14ac:dyDescent="0.25">
      <c r="G836"/>
    </row>
    <row r="837" spans="7:7" x14ac:dyDescent="0.25">
      <c r="G837"/>
    </row>
    <row r="838" spans="7:7" x14ac:dyDescent="0.25">
      <c r="G838"/>
    </row>
    <row r="839" spans="7:7" x14ac:dyDescent="0.25">
      <c r="G839"/>
    </row>
    <row r="840" spans="7:7" x14ac:dyDescent="0.25">
      <c r="G840"/>
    </row>
    <row r="841" spans="7:7" x14ac:dyDescent="0.25">
      <c r="G841"/>
    </row>
    <row r="842" spans="7:7" x14ac:dyDescent="0.25">
      <c r="G842"/>
    </row>
    <row r="843" spans="7:7" x14ac:dyDescent="0.25">
      <c r="G843"/>
    </row>
    <row r="844" spans="7:7" x14ac:dyDescent="0.25">
      <c r="G844"/>
    </row>
    <row r="845" spans="7:7" x14ac:dyDescent="0.25">
      <c r="G845"/>
    </row>
    <row r="846" spans="7:7" x14ac:dyDescent="0.25">
      <c r="G846"/>
    </row>
    <row r="847" spans="7:7" x14ac:dyDescent="0.25">
      <c r="G847"/>
    </row>
    <row r="848" spans="7:7" x14ac:dyDescent="0.25">
      <c r="G848"/>
    </row>
    <row r="849" spans="7:7" x14ac:dyDescent="0.25">
      <c r="G849"/>
    </row>
    <row r="850" spans="7:7" x14ac:dyDescent="0.25">
      <c r="G850"/>
    </row>
    <row r="851" spans="7:7" x14ac:dyDescent="0.25">
      <c r="G851"/>
    </row>
    <row r="852" spans="7:7" x14ac:dyDescent="0.25">
      <c r="G852"/>
    </row>
    <row r="853" spans="7:7" x14ac:dyDescent="0.25">
      <c r="G853"/>
    </row>
    <row r="854" spans="7:7" x14ac:dyDescent="0.25">
      <c r="G854"/>
    </row>
    <row r="855" spans="7:7" x14ac:dyDescent="0.25">
      <c r="G855"/>
    </row>
    <row r="856" spans="7:7" x14ac:dyDescent="0.25">
      <c r="G856"/>
    </row>
    <row r="857" spans="7:7" x14ac:dyDescent="0.25">
      <c r="G857"/>
    </row>
    <row r="858" spans="7:7" x14ac:dyDescent="0.25">
      <c r="G858"/>
    </row>
    <row r="859" spans="7:7" x14ac:dyDescent="0.25">
      <c r="G859"/>
    </row>
    <row r="860" spans="7:7" x14ac:dyDescent="0.25">
      <c r="G860"/>
    </row>
    <row r="861" spans="7:7" x14ac:dyDescent="0.25">
      <c r="G861"/>
    </row>
    <row r="862" spans="7:7" x14ac:dyDescent="0.25">
      <c r="G862"/>
    </row>
    <row r="863" spans="7:7" x14ac:dyDescent="0.25">
      <c r="G863"/>
    </row>
    <row r="864" spans="7:7" x14ac:dyDescent="0.25">
      <c r="G864"/>
    </row>
    <row r="865" spans="7:7" x14ac:dyDescent="0.25">
      <c r="G865"/>
    </row>
    <row r="866" spans="7:7" x14ac:dyDescent="0.25">
      <c r="G866"/>
    </row>
    <row r="867" spans="7:7" x14ac:dyDescent="0.25">
      <c r="G867"/>
    </row>
    <row r="868" spans="7:7" x14ac:dyDescent="0.25">
      <c r="G868"/>
    </row>
    <row r="869" spans="7:7" x14ac:dyDescent="0.25">
      <c r="G869"/>
    </row>
    <row r="870" spans="7:7" x14ac:dyDescent="0.25">
      <c r="G870"/>
    </row>
    <row r="871" spans="7:7" x14ac:dyDescent="0.25">
      <c r="G871"/>
    </row>
    <row r="872" spans="7:7" x14ac:dyDescent="0.25">
      <c r="G872"/>
    </row>
    <row r="873" spans="7:7" x14ac:dyDescent="0.25">
      <c r="G873"/>
    </row>
    <row r="874" spans="7:7" x14ac:dyDescent="0.25">
      <c r="G874"/>
    </row>
    <row r="875" spans="7:7" x14ac:dyDescent="0.25">
      <c r="G875"/>
    </row>
    <row r="876" spans="7:7" x14ac:dyDescent="0.25">
      <c r="G876"/>
    </row>
    <row r="877" spans="7:7" x14ac:dyDescent="0.25">
      <c r="G877"/>
    </row>
    <row r="878" spans="7:7" x14ac:dyDescent="0.25">
      <c r="G878"/>
    </row>
    <row r="879" spans="7:7" x14ac:dyDescent="0.25">
      <c r="G879"/>
    </row>
    <row r="880" spans="7:7" x14ac:dyDescent="0.25">
      <c r="G880"/>
    </row>
    <row r="881" spans="7:7" x14ac:dyDescent="0.25">
      <c r="G881"/>
    </row>
    <row r="882" spans="7:7" x14ac:dyDescent="0.25">
      <c r="G882"/>
    </row>
    <row r="883" spans="7:7" x14ac:dyDescent="0.25">
      <c r="G883"/>
    </row>
    <row r="884" spans="7:7" x14ac:dyDescent="0.25">
      <c r="G884"/>
    </row>
    <row r="885" spans="7:7" x14ac:dyDescent="0.25">
      <c r="G885"/>
    </row>
    <row r="886" spans="7:7" x14ac:dyDescent="0.25">
      <c r="G886"/>
    </row>
    <row r="887" spans="7:7" x14ac:dyDescent="0.25">
      <c r="G887"/>
    </row>
    <row r="888" spans="7:7" x14ac:dyDescent="0.25">
      <c r="G888"/>
    </row>
    <row r="889" spans="7:7" x14ac:dyDescent="0.25">
      <c r="G889"/>
    </row>
    <row r="890" spans="7:7" x14ac:dyDescent="0.25">
      <c r="G890"/>
    </row>
    <row r="891" spans="7:7" x14ac:dyDescent="0.25">
      <c r="G891"/>
    </row>
    <row r="892" spans="7:7" x14ac:dyDescent="0.25">
      <c r="G892"/>
    </row>
    <row r="893" spans="7:7" x14ac:dyDescent="0.25">
      <c r="G893"/>
    </row>
    <row r="894" spans="7:7" x14ac:dyDescent="0.25">
      <c r="G894"/>
    </row>
    <row r="895" spans="7:7" x14ac:dyDescent="0.25">
      <c r="G895"/>
    </row>
    <row r="896" spans="7:7" x14ac:dyDescent="0.25">
      <c r="G896"/>
    </row>
    <row r="897" spans="7:7" x14ac:dyDescent="0.25">
      <c r="G897"/>
    </row>
    <row r="898" spans="7:7" x14ac:dyDescent="0.25">
      <c r="G898"/>
    </row>
    <row r="899" spans="7:7" x14ac:dyDescent="0.25">
      <c r="G899"/>
    </row>
    <row r="900" spans="7:7" x14ac:dyDescent="0.25">
      <c r="G900"/>
    </row>
    <row r="901" spans="7:7" x14ac:dyDescent="0.25">
      <c r="G901"/>
    </row>
    <row r="902" spans="7:7" x14ac:dyDescent="0.25">
      <c r="G902"/>
    </row>
    <row r="903" spans="7:7" x14ac:dyDescent="0.25">
      <c r="G903"/>
    </row>
    <row r="904" spans="7:7" x14ac:dyDescent="0.25">
      <c r="G904"/>
    </row>
    <row r="905" spans="7:7" x14ac:dyDescent="0.25">
      <c r="G905"/>
    </row>
    <row r="906" spans="7:7" x14ac:dyDescent="0.25">
      <c r="G906"/>
    </row>
    <row r="907" spans="7:7" x14ac:dyDescent="0.25">
      <c r="G907"/>
    </row>
    <row r="908" spans="7:7" x14ac:dyDescent="0.25">
      <c r="G908"/>
    </row>
    <row r="909" spans="7:7" x14ac:dyDescent="0.25">
      <c r="G909"/>
    </row>
    <row r="910" spans="7:7" x14ac:dyDescent="0.25">
      <c r="G910"/>
    </row>
    <row r="911" spans="7:7" x14ac:dyDescent="0.25">
      <c r="G911"/>
    </row>
    <row r="912" spans="7:7" x14ac:dyDescent="0.25">
      <c r="G912"/>
    </row>
    <row r="913" spans="7:7" x14ac:dyDescent="0.25">
      <c r="G913"/>
    </row>
    <row r="914" spans="7:7" x14ac:dyDescent="0.25">
      <c r="G914"/>
    </row>
    <row r="915" spans="7:7" x14ac:dyDescent="0.25">
      <c r="G915"/>
    </row>
    <row r="916" spans="7:7" x14ac:dyDescent="0.25">
      <c r="G916"/>
    </row>
    <row r="917" spans="7:7" x14ac:dyDescent="0.25">
      <c r="G917"/>
    </row>
    <row r="918" spans="7:7" x14ac:dyDescent="0.25">
      <c r="G918"/>
    </row>
    <row r="919" spans="7:7" x14ac:dyDescent="0.25">
      <c r="G919"/>
    </row>
    <row r="920" spans="7:7" x14ac:dyDescent="0.25">
      <c r="G920"/>
    </row>
    <row r="921" spans="7:7" x14ac:dyDescent="0.25">
      <c r="G921"/>
    </row>
    <row r="922" spans="7:7" x14ac:dyDescent="0.25">
      <c r="G922"/>
    </row>
    <row r="923" spans="7:7" x14ac:dyDescent="0.25">
      <c r="G923"/>
    </row>
    <row r="924" spans="7:7" x14ac:dyDescent="0.25">
      <c r="G924"/>
    </row>
    <row r="925" spans="7:7" x14ac:dyDescent="0.25">
      <c r="G925"/>
    </row>
    <row r="926" spans="7:7" x14ac:dyDescent="0.25">
      <c r="G926"/>
    </row>
    <row r="927" spans="7:7" x14ac:dyDescent="0.25">
      <c r="G927"/>
    </row>
    <row r="928" spans="7:7" x14ac:dyDescent="0.25">
      <c r="G928"/>
    </row>
    <row r="929" spans="7:7" x14ac:dyDescent="0.25">
      <c r="G929"/>
    </row>
    <row r="930" spans="7:7" x14ac:dyDescent="0.25">
      <c r="G930"/>
    </row>
    <row r="931" spans="7:7" x14ac:dyDescent="0.25">
      <c r="G931"/>
    </row>
    <row r="932" spans="7:7" x14ac:dyDescent="0.25">
      <c r="G932"/>
    </row>
    <row r="933" spans="7:7" x14ac:dyDescent="0.25">
      <c r="G933"/>
    </row>
    <row r="934" spans="7:7" x14ac:dyDescent="0.25">
      <c r="G934"/>
    </row>
    <row r="935" spans="7:7" x14ac:dyDescent="0.25">
      <c r="G935"/>
    </row>
    <row r="936" spans="7:7" x14ac:dyDescent="0.25">
      <c r="G936"/>
    </row>
    <row r="937" spans="7:7" x14ac:dyDescent="0.25">
      <c r="G937"/>
    </row>
    <row r="938" spans="7:7" x14ac:dyDescent="0.25">
      <c r="G938"/>
    </row>
    <row r="939" spans="7:7" x14ac:dyDescent="0.25">
      <c r="G939"/>
    </row>
    <row r="940" spans="7:7" x14ac:dyDescent="0.25">
      <c r="G940"/>
    </row>
    <row r="941" spans="7:7" x14ac:dyDescent="0.25">
      <c r="G941"/>
    </row>
    <row r="942" spans="7:7" x14ac:dyDescent="0.25">
      <c r="G942"/>
    </row>
    <row r="943" spans="7:7" x14ac:dyDescent="0.25">
      <c r="G943"/>
    </row>
    <row r="944" spans="7:7" x14ac:dyDescent="0.25">
      <c r="G944"/>
    </row>
    <row r="945" spans="7:7" x14ac:dyDescent="0.25">
      <c r="G945"/>
    </row>
    <row r="946" spans="7:7" x14ac:dyDescent="0.25">
      <c r="G946"/>
    </row>
    <row r="947" spans="7:7" x14ac:dyDescent="0.25">
      <c r="G947"/>
    </row>
    <row r="948" spans="7:7" x14ac:dyDescent="0.25">
      <c r="G948"/>
    </row>
    <row r="949" spans="7:7" x14ac:dyDescent="0.25">
      <c r="G949"/>
    </row>
    <row r="950" spans="7:7" x14ac:dyDescent="0.25">
      <c r="G950"/>
    </row>
    <row r="951" spans="7:7" x14ac:dyDescent="0.25">
      <c r="G951"/>
    </row>
    <row r="952" spans="7:7" x14ac:dyDescent="0.25">
      <c r="G952"/>
    </row>
    <row r="953" spans="7:7" x14ac:dyDescent="0.25">
      <c r="G953"/>
    </row>
    <row r="954" spans="7:7" x14ac:dyDescent="0.25">
      <c r="G954"/>
    </row>
    <row r="955" spans="7:7" x14ac:dyDescent="0.25">
      <c r="G955"/>
    </row>
    <row r="956" spans="7:7" x14ac:dyDescent="0.25">
      <c r="G956"/>
    </row>
    <row r="957" spans="7:7" x14ac:dyDescent="0.25">
      <c r="G957"/>
    </row>
    <row r="958" spans="7:7" x14ac:dyDescent="0.25">
      <c r="G958"/>
    </row>
    <row r="959" spans="7:7" x14ac:dyDescent="0.25">
      <c r="G959"/>
    </row>
    <row r="960" spans="7:7" x14ac:dyDescent="0.25">
      <c r="G960"/>
    </row>
    <row r="961" spans="7:7" x14ac:dyDescent="0.25">
      <c r="G961"/>
    </row>
    <row r="962" spans="7:7" x14ac:dyDescent="0.25">
      <c r="G962"/>
    </row>
    <row r="963" spans="7:7" x14ac:dyDescent="0.25">
      <c r="G963"/>
    </row>
    <row r="964" spans="7:7" x14ac:dyDescent="0.25">
      <c r="G964"/>
    </row>
    <row r="965" spans="7:7" x14ac:dyDescent="0.25">
      <c r="G965"/>
    </row>
    <row r="966" spans="7:7" x14ac:dyDescent="0.25">
      <c r="G966"/>
    </row>
    <row r="967" spans="7:7" x14ac:dyDescent="0.25">
      <c r="G967"/>
    </row>
    <row r="968" spans="7:7" x14ac:dyDescent="0.25">
      <c r="G968"/>
    </row>
    <row r="969" spans="7:7" x14ac:dyDescent="0.25">
      <c r="G969"/>
    </row>
    <row r="970" spans="7:7" x14ac:dyDescent="0.25">
      <c r="G970"/>
    </row>
    <row r="971" spans="7:7" x14ac:dyDescent="0.25">
      <c r="G971"/>
    </row>
    <row r="972" spans="7:7" x14ac:dyDescent="0.25">
      <c r="G972"/>
    </row>
    <row r="973" spans="7:7" x14ac:dyDescent="0.25">
      <c r="G973"/>
    </row>
    <row r="974" spans="7:7" x14ac:dyDescent="0.25">
      <c r="G974"/>
    </row>
    <row r="975" spans="7:7" x14ac:dyDescent="0.25">
      <c r="G975"/>
    </row>
    <row r="976" spans="7:7" x14ac:dyDescent="0.25">
      <c r="G976"/>
    </row>
    <row r="977" spans="7:7" x14ac:dyDescent="0.25">
      <c r="G977"/>
    </row>
    <row r="978" spans="7:7" x14ac:dyDescent="0.25">
      <c r="G978"/>
    </row>
    <row r="979" spans="7:7" x14ac:dyDescent="0.25">
      <c r="G979"/>
    </row>
    <row r="980" spans="7:7" x14ac:dyDescent="0.25">
      <c r="G980"/>
    </row>
    <row r="981" spans="7:7" x14ac:dyDescent="0.25">
      <c r="G981"/>
    </row>
    <row r="982" spans="7:7" x14ac:dyDescent="0.25">
      <c r="G982"/>
    </row>
    <row r="983" spans="7:7" x14ac:dyDescent="0.25">
      <c r="G983"/>
    </row>
    <row r="984" spans="7:7" x14ac:dyDescent="0.25">
      <c r="G984"/>
    </row>
    <row r="985" spans="7:7" x14ac:dyDescent="0.25">
      <c r="G985"/>
    </row>
    <row r="986" spans="7:7" x14ac:dyDescent="0.25">
      <c r="G986"/>
    </row>
    <row r="987" spans="7:7" x14ac:dyDescent="0.25">
      <c r="G987"/>
    </row>
    <row r="988" spans="7:7" x14ac:dyDescent="0.25">
      <c r="G988"/>
    </row>
    <row r="989" spans="7:7" x14ac:dyDescent="0.25">
      <c r="G989"/>
    </row>
    <row r="990" spans="7:7" x14ac:dyDescent="0.25">
      <c r="G990"/>
    </row>
    <row r="991" spans="7:7" x14ac:dyDescent="0.25">
      <c r="G991"/>
    </row>
    <row r="992" spans="7:7" x14ac:dyDescent="0.25">
      <c r="G992"/>
    </row>
    <row r="993" spans="7:7" x14ac:dyDescent="0.25">
      <c r="G993"/>
    </row>
    <row r="994" spans="7:7" x14ac:dyDescent="0.25">
      <c r="G994"/>
    </row>
    <row r="995" spans="7:7" x14ac:dyDescent="0.25">
      <c r="G995"/>
    </row>
    <row r="996" spans="7:7" x14ac:dyDescent="0.25">
      <c r="G996"/>
    </row>
    <row r="997" spans="7:7" x14ac:dyDescent="0.25">
      <c r="G997"/>
    </row>
    <row r="998" spans="7:7" x14ac:dyDescent="0.25">
      <c r="G998"/>
    </row>
    <row r="999" spans="7:7" x14ac:dyDescent="0.25">
      <c r="G999"/>
    </row>
    <row r="1000" spans="7:7" x14ac:dyDescent="0.25">
      <c r="G1000"/>
    </row>
    <row r="1001" spans="7:7" x14ac:dyDescent="0.25">
      <c r="G1001"/>
    </row>
    <row r="1002" spans="7:7" x14ac:dyDescent="0.25">
      <c r="G1002"/>
    </row>
    <row r="1003" spans="7:7" x14ac:dyDescent="0.25">
      <c r="G1003"/>
    </row>
    <row r="1004" spans="7:7" x14ac:dyDescent="0.25">
      <c r="G1004"/>
    </row>
    <row r="1005" spans="7:7" x14ac:dyDescent="0.25">
      <c r="G1005"/>
    </row>
    <row r="1006" spans="7:7" x14ac:dyDescent="0.25">
      <c r="G1006"/>
    </row>
    <row r="1007" spans="7:7" x14ac:dyDescent="0.25">
      <c r="G1007"/>
    </row>
    <row r="1008" spans="7:7" x14ac:dyDescent="0.25">
      <c r="G1008"/>
    </row>
    <row r="1009" spans="7:7" x14ac:dyDescent="0.25">
      <c r="G1009"/>
    </row>
    <row r="1010" spans="7:7" x14ac:dyDescent="0.25">
      <c r="G1010"/>
    </row>
    <row r="1011" spans="7:7" x14ac:dyDescent="0.25">
      <c r="G1011"/>
    </row>
    <row r="1012" spans="7:7" x14ac:dyDescent="0.25">
      <c r="G1012"/>
    </row>
    <row r="1013" spans="7:7" x14ac:dyDescent="0.25">
      <c r="G1013"/>
    </row>
    <row r="1014" spans="7:7" x14ac:dyDescent="0.25">
      <c r="G1014"/>
    </row>
    <row r="1015" spans="7:7" x14ac:dyDescent="0.25">
      <c r="G1015"/>
    </row>
    <row r="1016" spans="7:7" x14ac:dyDescent="0.25">
      <c r="G1016"/>
    </row>
    <row r="1017" spans="7:7" x14ac:dyDescent="0.25">
      <c r="G1017"/>
    </row>
    <row r="1018" spans="7:7" x14ac:dyDescent="0.25">
      <c r="G1018"/>
    </row>
    <row r="1019" spans="7:7" x14ac:dyDescent="0.25">
      <c r="G1019"/>
    </row>
    <row r="1020" spans="7:7" x14ac:dyDescent="0.25">
      <c r="G1020"/>
    </row>
    <row r="1021" spans="7:7" x14ac:dyDescent="0.25">
      <c r="G1021"/>
    </row>
    <row r="1022" spans="7:7" x14ac:dyDescent="0.25">
      <c r="G1022"/>
    </row>
    <row r="1023" spans="7:7" x14ac:dyDescent="0.25">
      <c r="G1023"/>
    </row>
    <row r="1024" spans="7:7" x14ac:dyDescent="0.25">
      <c r="G1024"/>
    </row>
    <row r="1025" spans="7:7" x14ac:dyDescent="0.25">
      <c r="G1025"/>
    </row>
    <row r="1026" spans="7:7" x14ac:dyDescent="0.25">
      <c r="G1026"/>
    </row>
    <row r="1027" spans="7:7" x14ac:dyDescent="0.25">
      <c r="G1027"/>
    </row>
    <row r="1028" spans="7:7" x14ac:dyDescent="0.25">
      <c r="G1028"/>
    </row>
    <row r="1029" spans="7:7" x14ac:dyDescent="0.25">
      <c r="G1029"/>
    </row>
    <row r="1030" spans="7:7" x14ac:dyDescent="0.25">
      <c r="G1030"/>
    </row>
    <row r="1031" spans="7:7" x14ac:dyDescent="0.25">
      <c r="G1031"/>
    </row>
    <row r="1032" spans="7:7" x14ac:dyDescent="0.25">
      <c r="G1032"/>
    </row>
    <row r="1033" spans="7:7" x14ac:dyDescent="0.25">
      <c r="G1033"/>
    </row>
    <row r="1034" spans="7:7" x14ac:dyDescent="0.25">
      <c r="G1034"/>
    </row>
    <row r="1035" spans="7:7" x14ac:dyDescent="0.25">
      <c r="G1035"/>
    </row>
    <row r="1036" spans="7:7" x14ac:dyDescent="0.25">
      <c r="G1036"/>
    </row>
    <row r="1037" spans="7:7" x14ac:dyDescent="0.25">
      <c r="G1037"/>
    </row>
    <row r="1038" spans="7:7" x14ac:dyDescent="0.25">
      <c r="G1038"/>
    </row>
    <row r="1039" spans="7:7" x14ac:dyDescent="0.25">
      <c r="G1039"/>
    </row>
    <row r="1040" spans="7:7" x14ac:dyDescent="0.25">
      <c r="G1040"/>
    </row>
    <row r="1041" spans="7:7" x14ac:dyDescent="0.25">
      <c r="G1041"/>
    </row>
    <row r="1042" spans="7:7" x14ac:dyDescent="0.25">
      <c r="G1042"/>
    </row>
    <row r="1043" spans="7:7" x14ac:dyDescent="0.25">
      <c r="G1043"/>
    </row>
    <row r="1044" spans="7:7" x14ac:dyDescent="0.25">
      <c r="G1044"/>
    </row>
    <row r="1045" spans="7:7" x14ac:dyDescent="0.25">
      <c r="G1045"/>
    </row>
    <row r="1046" spans="7:7" x14ac:dyDescent="0.25">
      <c r="G1046"/>
    </row>
    <row r="1047" spans="7:7" x14ac:dyDescent="0.25">
      <c r="G1047"/>
    </row>
    <row r="1048" spans="7:7" x14ac:dyDescent="0.25">
      <c r="G1048"/>
    </row>
    <row r="1049" spans="7:7" x14ac:dyDescent="0.25">
      <c r="G1049"/>
    </row>
    <row r="1050" spans="7:7" x14ac:dyDescent="0.25">
      <c r="G1050"/>
    </row>
    <row r="1051" spans="7:7" x14ac:dyDescent="0.25">
      <c r="G1051"/>
    </row>
    <row r="1052" spans="7:7" x14ac:dyDescent="0.25">
      <c r="G1052"/>
    </row>
    <row r="1053" spans="7:7" x14ac:dyDescent="0.25">
      <c r="G1053"/>
    </row>
    <row r="1054" spans="7:7" x14ac:dyDescent="0.25">
      <c r="G1054"/>
    </row>
    <row r="1055" spans="7:7" x14ac:dyDescent="0.25">
      <c r="G1055"/>
    </row>
    <row r="1056" spans="7:7" x14ac:dyDescent="0.25">
      <c r="G1056"/>
    </row>
    <row r="1057" spans="7:7" x14ac:dyDescent="0.25">
      <c r="G1057"/>
    </row>
    <row r="1058" spans="7:7" x14ac:dyDescent="0.25">
      <c r="G1058"/>
    </row>
    <row r="1059" spans="7:7" x14ac:dyDescent="0.25">
      <c r="G1059"/>
    </row>
    <row r="1060" spans="7:7" x14ac:dyDescent="0.25">
      <c r="G1060"/>
    </row>
    <row r="1061" spans="7:7" x14ac:dyDescent="0.25">
      <c r="G1061"/>
    </row>
    <row r="1062" spans="7:7" x14ac:dyDescent="0.25">
      <c r="G1062"/>
    </row>
    <row r="1063" spans="7:7" x14ac:dyDescent="0.25">
      <c r="G1063"/>
    </row>
  </sheetData>
  <mergeCells count="2">
    <mergeCell ref="A1:H1"/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98"/>
  <sheetViews>
    <sheetView workbookViewId="0">
      <selection sqref="A1:M1"/>
    </sheetView>
  </sheetViews>
  <sheetFormatPr defaultRowHeight="12.5" x14ac:dyDescent="0.25"/>
  <cols>
    <col min="1" max="1" width="11.08984375" customWidth="1"/>
    <col min="2" max="2" width="17" bestFit="1" customWidth="1"/>
    <col min="3" max="3" width="12.36328125" bestFit="1" customWidth="1"/>
    <col min="4" max="4" width="18.6328125" customWidth="1"/>
    <col min="5" max="5" width="11" bestFit="1" customWidth="1"/>
    <col min="6" max="6" width="9.1796875" customWidth="1"/>
    <col min="7" max="7" width="9.08984375" customWidth="1"/>
    <col min="8" max="8" width="6.81640625" customWidth="1"/>
    <col min="9" max="9" width="8.36328125" bestFit="1" customWidth="1"/>
    <col min="10" max="10" width="16" customWidth="1"/>
    <col min="11" max="11" width="13.81640625" customWidth="1"/>
    <col min="12" max="12" width="17" customWidth="1"/>
    <col min="13" max="13" width="14.90625" customWidth="1"/>
  </cols>
  <sheetData>
    <row r="1" spans="1:13" ht="17.5" x14ac:dyDescent="0.35">
      <c r="A1" s="137" t="s">
        <v>1041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17.5" x14ac:dyDescent="0.35">
      <c r="A2" s="137" t="s">
        <v>1042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4" spans="1:13" ht="13.5" thickBot="1" x14ac:dyDescent="0.35">
      <c r="A4" s="114" t="s">
        <v>15</v>
      </c>
      <c r="B4" s="115" t="s">
        <v>2</v>
      </c>
      <c r="C4" s="115" t="s">
        <v>16</v>
      </c>
      <c r="D4" s="115" t="s">
        <v>17</v>
      </c>
      <c r="E4" s="115" t="s">
        <v>18</v>
      </c>
      <c r="F4" s="115" t="s">
        <v>19</v>
      </c>
      <c r="G4" s="115" t="s">
        <v>20</v>
      </c>
      <c r="H4" s="116" t="s">
        <v>21</v>
      </c>
      <c r="I4" s="115" t="s">
        <v>22</v>
      </c>
      <c r="J4" s="117" t="s">
        <v>23</v>
      </c>
      <c r="K4" s="117" t="s">
        <v>24</v>
      </c>
      <c r="L4" s="115" t="s">
        <v>25</v>
      </c>
      <c r="M4" s="115" t="s">
        <v>26</v>
      </c>
    </row>
    <row r="5" spans="1:13" x14ac:dyDescent="0.25">
      <c r="A5" s="118" t="s">
        <v>67</v>
      </c>
      <c r="B5" s="119" t="s">
        <v>68</v>
      </c>
      <c r="C5" s="119" t="s">
        <v>69</v>
      </c>
      <c r="D5" s="119" t="s">
        <v>70</v>
      </c>
      <c r="E5" s="119" t="s">
        <v>51</v>
      </c>
      <c r="F5" s="119" t="s">
        <v>32</v>
      </c>
      <c r="G5" s="119">
        <v>46303</v>
      </c>
      <c r="H5" s="120" t="s">
        <v>40</v>
      </c>
      <c r="I5" s="119">
        <v>40</v>
      </c>
      <c r="J5" s="121">
        <v>21.5</v>
      </c>
      <c r="K5" s="121">
        <f t="shared" ref="K5:K36" si="0">I5*J5</f>
        <v>860</v>
      </c>
      <c r="L5" s="119" t="s">
        <v>57</v>
      </c>
      <c r="M5" s="122">
        <v>30421</v>
      </c>
    </row>
    <row r="6" spans="1:13" x14ac:dyDescent="0.25">
      <c r="A6" s="123" t="s">
        <v>179</v>
      </c>
      <c r="B6" s="112" t="s">
        <v>180</v>
      </c>
      <c r="C6" s="112" t="s">
        <v>181</v>
      </c>
      <c r="D6" s="112" t="s">
        <v>182</v>
      </c>
      <c r="E6" s="112" t="s">
        <v>45</v>
      </c>
      <c r="F6" s="112" t="s">
        <v>32</v>
      </c>
      <c r="G6" s="112">
        <v>46293</v>
      </c>
      <c r="H6" s="124" t="s">
        <v>40</v>
      </c>
      <c r="I6" s="112">
        <v>35</v>
      </c>
      <c r="J6" s="125">
        <v>12.5</v>
      </c>
      <c r="K6" s="125">
        <f t="shared" si="0"/>
        <v>437.5</v>
      </c>
      <c r="L6" s="112" t="s">
        <v>34</v>
      </c>
      <c r="M6" s="126">
        <v>32106</v>
      </c>
    </row>
    <row r="7" spans="1:13" x14ac:dyDescent="0.25">
      <c r="A7" s="127" t="s">
        <v>339</v>
      </c>
      <c r="B7" s="128" t="s">
        <v>340</v>
      </c>
      <c r="C7" s="128" t="s">
        <v>341</v>
      </c>
      <c r="D7" s="128" t="s">
        <v>342</v>
      </c>
      <c r="E7" s="128" t="s">
        <v>45</v>
      </c>
      <c r="F7" s="128" t="s">
        <v>32</v>
      </c>
      <c r="G7" s="128">
        <v>46277</v>
      </c>
      <c r="H7" s="129" t="s">
        <v>40</v>
      </c>
      <c r="I7" s="128">
        <v>29</v>
      </c>
      <c r="J7" s="130">
        <v>16.75</v>
      </c>
      <c r="K7" s="130">
        <f t="shared" si="0"/>
        <v>485.75</v>
      </c>
      <c r="L7" s="128" t="s">
        <v>57</v>
      </c>
      <c r="M7" s="131">
        <v>30911</v>
      </c>
    </row>
    <row r="8" spans="1:13" x14ac:dyDescent="0.25">
      <c r="A8" s="123" t="s">
        <v>395</v>
      </c>
      <c r="B8" s="112" t="s">
        <v>396</v>
      </c>
      <c r="C8" s="112" t="s">
        <v>397</v>
      </c>
      <c r="D8" s="112" t="s">
        <v>398</v>
      </c>
      <c r="E8" s="112" t="s">
        <v>31</v>
      </c>
      <c r="F8" s="112" t="s">
        <v>32</v>
      </c>
      <c r="G8" s="112">
        <v>46271</v>
      </c>
      <c r="H8" s="124" t="s">
        <v>40</v>
      </c>
      <c r="I8" s="112">
        <v>40</v>
      </c>
      <c r="J8" s="125">
        <v>6.5</v>
      </c>
      <c r="K8" s="125">
        <f t="shared" si="0"/>
        <v>260</v>
      </c>
      <c r="L8" s="112" t="s">
        <v>76</v>
      </c>
      <c r="M8" s="126">
        <v>31959</v>
      </c>
    </row>
    <row r="9" spans="1:13" x14ac:dyDescent="0.25">
      <c r="A9" s="127" t="s">
        <v>35</v>
      </c>
      <c r="B9" s="128" t="s">
        <v>36</v>
      </c>
      <c r="C9" s="128" t="s">
        <v>37</v>
      </c>
      <c r="D9" s="128" t="s">
        <v>38</v>
      </c>
      <c r="E9" s="128" t="s">
        <v>39</v>
      </c>
      <c r="F9" s="128" t="s">
        <v>32</v>
      </c>
      <c r="G9" s="128">
        <v>46308</v>
      </c>
      <c r="H9" s="129" t="s">
        <v>40</v>
      </c>
      <c r="I9" s="128">
        <v>35</v>
      </c>
      <c r="J9" s="130">
        <v>13.3</v>
      </c>
      <c r="K9" s="130">
        <f t="shared" si="0"/>
        <v>465.5</v>
      </c>
      <c r="L9" s="128" t="s">
        <v>34</v>
      </c>
      <c r="M9" s="131">
        <v>31233</v>
      </c>
    </row>
    <row r="10" spans="1:13" x14ac:dyDescent="0.25">
      <c r="A10" s="123" t="s">
        <v>58</v>
      </c>
      <c r="B10" s="112" t="s">
        <v>59</v>
      </c>
      <c r="C10" s="112" t="s">
        <v>60</v>
      </c>
      <c r="D10" s="112" t="s">
        <v>61</v>
      </c>
      <c r="E10" s="112" t="s">
        <v>39</v>
      </c>
      <c r="F10" s="112" t="s">
        <v>32</v>
      </c>
      <c r="G10" s="112">
        <v>46304</v>
      </c>
      <c r="H10" s="124" t="s">
        <v>40</v>
      </c>
      <c r="I10" s="112">
        <v>35</v>
      </c>
      <c r="J10" s="125">
        <v>24</v>
      </c>
      <c r="K10" s="125">
        <f t="shared" si="0"/>
        <v>840</v>
      </c>
      <c r="L10" s="112" t="s">
        <v>62</v>
      </c>
      <c r="M10" s="126">
        <v>31933</v>
      </c>
    </row>
    <row r="11" spans="1:13" x14ac:dyDescent="0.25">
      <c r="A11" s="127" t="s">
        <v>175</v>
      </c>
      <c r="B11" s="128" t="s">
        <v>176</v>
      </c>
      <c r="C11" s="128" t="s">
        <v>177</v>
      </c>
      <c r="D11" s="128" t="s">
        <v>178</v>
      </c>
      <c r="E11" s="128" t="s">
        <v>39</v>
      </c>
      <c r="F11" s="128" t="s">
        <v>32</v>
      </c>
      <c r="G11" s="128">
        <v>46293</v>
      </c>
      <c r="H11" s="129" t="s">
        <v>40</v>
      </c>
      <c r="I11" s="128">
        <v>40</v>
      </c>
      <c r="J11" s="130">
        <v>19.5</v>
      </c>
      <c r="K11" s="130">
        <f t="shared" si="0"/>
        <v>780</v>
      </c>
      <c r="L11" s="128" t="s">
        <v>62</v>
      </c>
      <c r="M11" s="131">
        <v>32452</v>
      </c>
    </row>
    <row r="12" spans="1:13" x14ac:dyDescent="0.25">
      <c r="A12" s="123" t="s">
        <v>191</v>
      </c>
      <c r="B12" s="112" t="s">
        <v>192</v>
      </c>
      <c r="C12" s="112" t="s">
        <v>193</v>
      </c>
      <c r="D12" s="112" t="s">
        <v>194</v>
      </c>
      <c r="E12" s="112" t="s">
        <v>39</v>
      </c>
      <c r="F12" s="112" t="s">
        <v>32</v>
      </c>
      <c r="G12" s="112">
        <v>46292</v>
      </c>
      <c r="H12" s="124" t="s">
        <v>40</v>
      </c>
      <c r="I12" s="112">
        <v>38</v>
      </c>
      <c r="J12" s="125">
        <v>15.5</v>
      </c>
      <c r="K12" s="125">
        <f t="shared" si="0"/>
        <v>589</v>
      </c>
      <c r="L12" s="112" t="s">
        <v>76</v>
      </c>
      <c r="M12" s="126">
        <v>30484</v>
      </c>
    </row>
    <row r="13" spans="1:13" x14ac:dyDescent="0.25">
      <c r="A13" s="127" t="s">
        <v>303</v>
      </c>
      <c r="B13" s="128" t="s">
        <v>304</v>
      </c>
      <c r="C13" s="128" t="s">
        <v>305</v>
      </c>
      <c r="D13" s="128" t="s">
        <v>306</v>
      </c>
      <c r="E13" s="128" t="s">
        <v>39</v>
      </c>
      <c r="F13" s="128" t="s">
        <v>32</v>
      </c>
      <c r="G13" s="128">
        <v>46281</v>
      </c>
      <c r="H13" s="129" t="s">
        <v>40</v>
      </c>
      <c r="I13" s="128">
        <v>35</v>
      </c>
      <c r="J13" s="130">
        <v>13.3</v>
      </c>
      <c r="K13" s="130">
        <f t="shared" si="0"/>
        <v>465.5</v>
      </c>
      <c r="L13" s="128" t="s">
        <v>34</v>
      </c>
      <c r="M13" s="131">
        <v>30768</v>
      </c>
    </row>
    <row r="14" spans="1:13" x14ac:dyDescent="0.25">
      <c r="A14" s="123" t="s">
        <v>102</v>
      </c>
      <c r="B14" s="112" t="s">
        <v>103</v>
      </c>
      <c r="C14" s="112" t="s">
        <v>104</v>
      </c>
      <c r="D14" s="112" t="s">
        <v>105</v>
      </c>
      <c r="E14" s="112" t="s">
        <v>51</v>
      </c>
      <c r="F14" s="112" t="s">
        <v>32</v>
      </c>
      <c r="G14" s="112">
        <v>46300</v>
      </c>
      <c r="H14" s="124" t="s">
        <v>93</v>
      </c>
      <c r="I14" s="112">
        <v>36</v>
      </c>
      <c r="J14" s="125">
        <v>13.3</v>
      </c>
      <c r="K14" s="125">
        <f t="shared" si="0"/>
        <v>478.8</v>
      </c>
      <c r="L14" s="112" t="s">
        <v>57</v>
      </c>
      <c r="M14" s="126">
        <v>31696</v>
      </c>
    </row>
    <row r="15" spans="1:13" x14ac:dyDescent="0.25">
      <c r="A15" s="127" t="s">
        <v>98</v>
      </c>
      <c r="B15" s="128" t="s">
        <v>99</v>
      </c>
      <c r="C15" s="128" t="s">
        <v>100</v>
      </c>
      <c r="D15" s="128" t="s">
        <v>101</v>
      </c>
      <c r="E15" s="128" t="s">
        <v>45</v>
      </c>
      <c r="F15" s="128" t="s">
        <v>32</v>
      </c>
      <c r="G15" s="128">
        <v>46301</v>
      </c>
      <c r="H15" s="129" t="s">
        <v>93</v>
      </c>
      <c r="I15" s="128">
        <v>40</v>
      </c>
      <c r="J15" s="130">
        <v>12.6</v>
      </c>
      <c r="K15" s="130">
        <f t="shared" si="0"/>
        <v>504</v>
      </c>
      <c r="L15" s="128" t="s">
        <v>34</v>
      </c>
      <c r="M15" s="131">
        <v>31938</v>
      </c>
    </row>
    <row r="16" spans="1:13" x14ac:dyDescent="0.25">
      <c r="A16" s="123" t="s">
        <v>195</v>
      </c>
      <c r="B16" s="112" t="s">
        <v>196</v>
      </c>
      <c r="C16" s="112" t="s">
        <v>197</v>
      </c>
      <c r="D16" s="112" t="s">
        <v>198</v>
      </c>
      <c r="E16" s="112" t="s">
        <v>45</v>
      </c>
      <c r="F16" s="112" t="s">
        <v>32</v>
      </c>
      <c r="G16" s="112">
        <v>46291</v>
      </c>
      <c r="H16" s="124" t="s">
        <v>93</v>
      </c>
      <c r="I16" s="112">
        <v>40</v>
      </c>
      <c r="J16" s="125">
        <v>22</v>
      </c>
      <c r="K16" s="125">
        <f t="shared" si="0"/>
        <v>880</v>
      </c>
      <c r="L16" s="112" t="s">
        <v>57</v>
      </c>
      <c r="M16" s="126">
        <v>32735</v>
      </c>
    </row>
    <row r="17" spans="1:13" x14ac:dyDescent="0.25">
      <c r="A17" s="127" t="s">
        <v>211</v>
      </c>
      <c r="B17" s="128" t="s">
        <v>212</v>
      </c>
      <c r="C17" s="128" t="s">
        <v>213</v>
      </c>
      <c r="D17" s="128" t="s">
        <v>214</v>
      </c>
      <c r="E17" s="128" t="s">
        <v>45</v>
      </c>
      <c r="F17" s="128" t="s">
        <v>32</v>
      </c>
      <c r="G17" s="128">
        <v>46290</v>
      </c>
      <c r="H17" s="129" t="s">
        <v>93</v>
      </c>
      <c r="I17" s="128">
        <v>35</v>
      </c>
      <c r="J17" s="130">
        <v>24</v>
      </c>
      <c r="K17" s="130">
        <f t="shared" si="0"/>
        <v>840</v>
      </c>
      <c r="L17" s="128" t="s">
        <v>76</v>
      </c>
      <c r="M17" s="131">
        <v>31494</v>
      </c>
    </row>
    <row r="18" spans="1:13" x14ac:dyDescent="0.25">
      <c r="A18" s="123" t="s">
        <v>275</v>
      </c>
      <c r="B18" s="112" t="s">
        <v>276</v>
      </c>
      <c r="C18" s="112" t="s">
        <v>277</v>
      </c>
      <c r="D18" s="112" t="s">
        <v>278</v>
      </c>
      <c r="E18" s="112" t="s">
        <v>45</v>
      </c>
      <c r="F18" s="112" t="s">
        <v>32</v>
      </c>
      <c r="G18" s="112">
        <v>46283</v>
      </c>
      <c r="H18" s="124" t="s">
        <v>93</v>
      </c>
      <c r="I18" s="112">
        <v>42</v>
      </c>
      <c r="J18" s="125">
        <v>16.75</v>
      </c>
      <c r="K18" s="125">
        <f t="shared" si="0"/>
        <v>703.5</v>
      </c>
      <c r="L18" s="112" t="s">
        <v>34</v>
      </c>
      <c r="M18" s="126">
        <v>31789</v>
      </c>
    </row>
    <row r="19" spans="1:13" x14ac:dyDescent="0.25">
      <c r="A19" s="127" t="s">
        <v>371</v>
      </c>
      <c r="B19" s="128" t="s">
        <v>372</v>
      </c>
      <c r="C19" s="128" t="s">
        <v>373</v>
      </c>
      <c r="D19" s="128" t="s">
        <v>374</v>
      </c>
      <c r="E19" s="128" t="s">
        <v>45</v>
      </c>
      <c r="F19" s="128" t="s">
        <v>32</v>
      </c>
      <c r="G19" s="128">
        <v>46274</v>
      </c>
      <c r="H19" s="129" t="s">
        <v>93</v>
      </c>
      <c r="I19" s="128">
        <v>15</v>
      </c>
      <c r="J19" s="130">
        <v>12.6</v>
      </c>
      <c r="K19" s="130">
        <f t="shared" si="0"/>
        <v>189</v>
      </c>
      <c r="L19" s="128" t="s">
        <v>34</v>
      </c>
      <c r="M19" s="131">
        <v>29648</v>
      </c>
    </row>
    <row r="20" spans="1:13" x14ac:dyDescent="0.25">
      <c r="A20" s="123" t="s">
        <v>387</v>
      </c>
      <c r="B20" s="112" t="s">
        <v>388</v>
      </c>
      <c r="C20" s="112" t="s">
        <v>389</v>
      </c>
      <c r="D20" s="112" t="s">
        <v>390</v>
      </c>
      <c r="E20" s="112" t="s">
        <v>45</v>
      </c>
      <c r="F20" s="112" t="s">
        <v>32</v>
      </c>
      <c r="G20" s="112">
        <v>46272</v>
      </c>
      <c r="H20" s="124" t="s">
        <v>93</v>
      </c>
      <c r="I20" s="112">
        <v>35</v>
      </c>
      <c r="J20" s="125">
        <v>12.6</v>
      </c>
      <c r="K20" s="125">
        <f t="shared" si="0"/>
        <v>441</v>
      </c>
      <c r="L20" s="112" t="s">
        <v>76</v>
      </c>
      <c r="M20" s="126">
        <v>32819</v>
      </c>
    </row>
    <row r="21" spans="1:13" x14ac:dyDescent="0.25">
      <c r="A21" s="127" t="s">
        <v>89</v>
      </c>
      <c r="B21" s="128" t="s">
        <v>90</v>
      </c>
      <c r="C21" s="128" t="s">
        <v>91</v>
      </c>
      <c r="D21" s="128" t="s">
        <v>92</v>
      </c>
      <c r="E21" s="128" t="s">
        <v>31</v>
      </c>
      <c r="F21" s="128" t="s">
        <v>32</v>
      </c>
      <c r="G21" s="128">
        <v>46301</v>
      </c>
      <c r="H21" s="129" t="s">
        <v>93</v>
      </c>
      <c r="I21" s="128">
        <v>15</v>
      </c>
      <c r="J21" s="130">
        <v>12.5</v>
      </c>
      <c r="K21" s="130">
        <f t="shared" si="0"/>
        <v>187.5</v>
      </c>
      <c r="L21" s="128" t="s">
        <v>34</v>
      </c>
      <c r="M21" s="131">
        <v>31072</v>
      </c>
    </row>
    <row r="22" spans="1:13" x14ac:dyDescent="0.25">
      <c r="A22" s="123" t="s">
        <v>363</v>
      </c>
      <c r="B22" s="112" t="s">
        <v>364</v>
      </c>
      <c r="C22" s="112" t="s">
        <v>365</v>
      </c>
      <c r="D22" s="112" t="s">
        <v>366</v>
      </c>
      <c r="E22" s="112" t="s">
        <v>31</v>
      </c>
      <c r="F22" s="112" t="s">
        <v>32</v>
      </c>
      <c r="G22" s="112">
        <v>46275</v>
      </c>
      <c r="H22" s="124" t="s">
        <v>93</v>
      </c>
      <c r="I22" s="112">
        <v>40</v>
      </c>
      <c r="J22" s="125">
        <v>15.5</v>
      </c>
      <c r="K22" s="125">
        <f t="shared" si="0"/>
        <v>620</v>
      </c>
      <c r="L22" s="112" t="s">
        <v>62</v>
      </c>
      <c r="M22" s="126">
        <v>30988</v>
      </c>
    </row>
    <row r="23" spans="1:13" x14ac:dyDescent="0.25">
      <c r="A23" s="127" t="s">
        <v>94</v>
      </c>
      <c r="B23" s="128" t="s">
        <v>95</v>
      </c>
      <c r="C23" s="128" t="s">
        <v>96</v>
      </c>
      <c r="D23" s="128" t="s">
        <v>97</v>
      </c>
      <c r="E23" s="128" t="s">
        <v>39</v>
      </c>
      <c r="F23" s="128" t="s">
        <v>32</v>
      </c>
      <c r="G23" s="128">
        <v>46301</v>
      </c>
      <c r="H23" s="129" t="s">
        <v>93</v>
      </c>
      <c r="I23" s="128">
        <v>40</v>
      </c>
      <c r="J23" s="130">
        <v>7.22</v>
      </c>
      <c r="K23" s="130">
        <f t="shared" si="0"/>
        <v>288.8</v>
      </c>
      <c r="L23" s="128" t="s">
        <v>62</v>
      </c>
      <c r="M23" s="131">
        <v>32275</v>
      </c>
    </row>
    <row r="24" spans="1:13" x14ac:dyDescent="0.25">
      <c r="A24" s="123" t="s">
        <v>383</v>
      </c>
      <c r="B24" s="112" t="s">
        <v>384</v>
      </c>
      <c r="C24" s="112" t="s">
        <v>385</v>
      </c>
      <c r="D24" s="112" t="s">
        <v>386</v>
      </c>
      <c r="E24" s="112" t="s">
        <v>39</v>
      </c>
      <c r="F24" s="112" t="s">
        <v>32</v>
      </c>
      <c r="G24" s="112">
        <v>46273</v>
      </c>
      <c r="H24" s="124" t="s">
        <v>93</v>
      </c>
      <c r="I24" s="112">
        <v>40</v>
      </c>
      <c r="J24" s="125">
        <v>15</v>
      </c>
      <c r="K24" s="125">
        <f t="shared" si="0"/>
        <v>600</v>
      </c>
      <c r="L24" s="112" t="s">
        <v>62</v>
      </c>
      <c r="M24" s="126">
        <v>31690</v>
      </c>
    </row>
    <row r="25" spans="1:13" x14ac:dyDescent="0.25">
      <c r="A25" s="127" t="s">
        <v>215</v>
      </c>
      <c r="B25" s="128" t="s">
        <v>216</v>
      </c>
      <c r="C25" s="128" t="s">
        <v>217</v>
      </c>
      <c r="D25" s="128" t="s">
        <v>218</v>
      </c>
      <c r="E25" s="128" t="s">
        <v>51</v>
      </c>
      <c r="F25" s="128" t="s">
        <v>32</v>
      </c>
      <c r="G25" s="128">
        <v>46289</v>
      </c>
      <c r="H25" s="129" t="s">
        <v>75</v>
      </c>
      <c r="I25" s="128">
        <v>15.5</v>
      </c>
      <c r="J25" s="130">
        <v>6.5</v>
      </c>
      <c r="K25" s="130">
        <f t="shared" si="0"/>
        <v>100.75</v>
      </c>
      <c r="L25" s="128" t="s">
        <v>76</v>
      </c>
      <c r="M25" s="131">
        <v>31751</v>
      </c>
    </row>
    <row r="26" spans="1:13" x14ac:dyDescent="0.25">
      <c r="A26" s="123" t="s">
        <v>279</v>
      </c>
      <c r="B26" s="112" t="s">
        <v>280</v>
      </c>
      <c r="C26" s="112" t="s">
        <v>281</v>
      </c>
      <c r="D26" s="112" t="s">
        <v>282</v>
      </c>
      <c r="E26" s="112" t="s">
        <v>51</v>
      </c>
      <c r="F26" s="112" t="s">
        <v>32</v>
      </c>
      <c r="G26" s="112">
        <v>46283</v>
      </c>
      <c r="H26" s="124" t="s">
        <v>75</v>
      </c>
      <c r="I26" s="112">
        <v>40</v>
      </c>
      <c r="J26" s="125">
        <v>8.75</v>
      </c>
      <c r="K26" s="125">
        <f t="shared" si="0"/>
        <v>350</v>
      </c>
      <c r="L26" s="112" t="s">
        <v>57</v>
      </c>
      <c r="M26" s="126">
        <v>31580</v>
      </c>
    </row>
    <row r="27" spans="1:13" x14ac:dyDescent="0.25">
      <c r="A27" s="127" t="s">
        <v>311</v>
      </c>
      <c r="B27" s="128" t="s">
        <v>312</v>
      </c>
      <c r="C27" s="128" t="s">
        <v>313</v>
      </c>
      <c r="D27" s="128" t="s">
        <v>314</v>
      </c>
      <c r="E27" s="128" t="s">
        <v>51</v>
      </c>
      <c r="F27" s="128" t="s">
        <v>32</v>
      </c>
      <c r="G27" s="128">
        <v>46280</v>
      </c>
      <c r="H27" s="129" t="s">
        <v>75</v>
      </c>
      <c r="I27" s="128">
        <v>40</v>
      </c>
      <c r="J27" s="130">
        <v>15.5</v>
      </c>
      <c r="K27" s="130">
        <f t="shared" si="0"/>
        <v>620</v>
      </c>
      <c r="L27" s="128" t="s">
        <v>34</v>
      </c>
      <c r="M27" s="131">
        <v>32795</v>
      </c>
    </row>
    <row r="28" spans="1:13" x14ac:dyDescent="0.25">
      <c r="A28" s="123" t="s">
        <v>327</v>
      </c>
      <c r="B28" s="112" t="s">
        <v>328</v>
      </c>
      <c r="C28" s="112" t="s">
        <v>329</v>
      </c>
      <c r="D28" s="112" t="s">
        <v>330</v>
      </c>
      <c r="E28" s="112" t="s">
        <v>51</v>
      </c>
      <c r="F28" s="112" t="s">
        <v>32</v>
      </c>
      <c r="G28" s="112">
        <v>46278</v>
      </c>
      <c r="H28" s="124" t="s">
        <v>75</v>
      </c>
      <c r="I28" s="112">
        <v>40</v>
      </c>
      <c r="J28" s="125">
        <v>6.5</v>
      </c>
      <c r="K28" s="125">
        <f t="shared" si="0"/>
        <v>260</v>
      </c>
      <c r="L28" s="112" t="s">
        <v>76</v>
      </c>
      <c r="M28" s="126">
        <v>31689</v>
      </c>
    </row>
    <row r="29" spans="1:13" x14ac:dyDescent="0.25">
      <c r="A29" s="127" t="s">
        <v>291</v>
      </c>
      <c r="B29" s="128" t="s">
        <v>292</v>
      </c>
      <c r="C29" s="128" t="s">
        <v>293</v>
      </c>
      <c r="D29" s="128" t="s">
        <v>294</v>
      </c>
      <c r="E29" s="128" t="s">
        <v>45</v>
      </c>
      <c r="F29" s="128" t="s">
        <v>32</v>
      </c>
      <c r="G29" s="128">
        <v>46282</v>
      </c>
      <c r="H29" s="129" t="s">
        <v>75</v>
      </c>
      <c r="I29" s="128">
        <v>40</v>
      </c>
      <c r="J29" s="130">
        <v>15.5</v>
      </c>
      <c r="K29" s="130">
        <f t="shared" si="0"/>
        <v>620</v>
      </c>
      <c r="L29" s="128" t="s">
        <v>76</v>
      </c>
      <c r="M29" s="131">
        <v>30139</v>
      </c>
    </row>
    <row r="30" spans="1:13" x14ac:dyDescent="0.25">
      <c r="A30" s="123" t="s">
        <v>403</v>
      </c>
      <c r="B30" s="112" t="s">
        <v>404</v>
      </c>
      <c r="C30" s="112" t="s">
        <v>405</v>
      </c>
      <c r="D30" s="112" t="s">
        <v>406</v>
      </c>
      <c r="E30" s="112" t="s">
        <v>45</v>
      </c>
      <c r="F30" s="112" t="s">
        <v>32</v>
      </c>
      <c r="G30" s="112">
        <v>46271</v>
      </c>
      <c r="H30" s="124" t="s">
        <v>75</v>
      </c>
      <c r="I30" s="112">
        <v>40</v>
      </c>
      <c r="J30" s="125">
        <v>16.75</v>
      </c>
      <c r="K30" s="125">
        <f t="shared" si="0"/>
        <v>670</v>
      </c>
      <c r="L30" s="112" t="s">
        <v>57</v>
      </c>
      <c r="M30" s="126">
        <v>32135</v>
      </c>
    </row>
    <row r="31" spans="1:13" x14ac:dyDescent="0.25">
      <c r="A31" s="127" t="s">
        <v>71</v>
      </c>
      <c r="B31" s="128" t="s">
        <v>72</v>
      </c>
      <c r="C31" s="128" t="s">
        <v>73</v>
      </c>
      <c r="D31" s="128" t="s">
        <v>74</v>
      </c>
      <c r="E31" s="128" t="s">
        <v>31</v>
      </c>
      <c r="F31" s="128" t="s">
        <v>32</v>
      </c>
      <c r="G31" s="128">
        <v>46303</v>
      </c>
      <c r="H31" s="129" t="s">
        <v>75</v>
      </c>
      <c r="I31" s="128">
        <v>35</v>
      </c>
      <c r="J31" s="130">
        <v>13.3</v>
      </c>
      <c r="K31" s="130">
        <f t="shared" si="0"/>
        <v>465.5</v>
      </c>
      <c r="L31" s="128" t="s">
        <v>76</v>
      </c>
      <c r="M31" s="131">
        <v>32905</v>
      </c>
    </row>
    <row r="32" spans="1:13" x14ac:dyDescent="0.25">
      <c r="A32" s="123" t="s">
        <v>203</v>
      </c>
      <c r="B32" s="112" t="s">
        <v>204</v>
      </c>
      <c r="C32" s="112" t="s">
        <v>205</v>
      </c>
      <c r="D32" s="112" t="s">
        <v>206</v>
      </c>
      <c r="E32" s="112" t="s">
        <v>31</v>
      </c>
      <c r="F32" s="112" t="s">
        <v>32</v>
      </c>
      <c r="G32" s="112">
        <v>46291</v>
      </c>
      <c r="H32" s="124" t="s">
        <v>75</v>
      </c>
      <c r="I32" s="112">
        <v>40</v>
      </c>
      <c r="J32" s="125">
        <v>8.2200000000000006</v>
      </c>
      <c r="K32" s="125">
        <f t="shared" si="0"/>
        <v>328.8</v>
      </c>
      <c r="L32" s="112" t="s">
        <v>76</v>
      </c>
      <c r="M32" s="126">
        <v>31551</v>
      </c>
    </row>
    <row r="33" spans="1:13" x14ac:dyDescent="0.25">
      <c r="A33" s="127" t="s">
        <v>299</v>
      </c>
      <c r="B33" s="128" t="s">
        <v>300</v>
      </c>
      <c r="C33" s="128" t="s">
        <v>301</v>
      </c>
      <c r="D33" s="128" t="s">
        <v>302</v>
      </c>
      <c r="E33" s="128" t="s">
        <v>31</v>
      </c>
      <c r="F33" s="128" t="s">
        <v>32</v>
      </c>
      <c r="G33" s="128">
        <v>46281</v>
      </c>
      <c r="H33" s="129" t="s">
        <v>75</v>
      </c>
      <c r="I33" s="128">
        <v>35</v>
      </c>
      <c r="J33" s="130">
        <v>24</v>
      </c>
      <c r="K33" s="130">
        <f t="shared" si="0"/>
        <v>840</v>
      </c>
      <c r="L33" s="128" t="s">
        <v>76</v>
      </c>
      <c r="M33" s="131">
        <v>31444</v>
      </c>
    </row>
    <row r="34" spans="1:13" x14ac:dyDescent="0.25">
      <c r="A34" s="123" t="s">
        <v>315</v>
      </c>
      <c r="B34" s="112" t="s">
        <v>316</v>
      </c>
      <c r="C34" s="112" t="s">
        <v>317</v>
      </c>
      <c r="D34" s="112" t="s">
        <v>318</v>
      </c>
      <c r="E34" s="112" t="s">
        <v>31</v>
      </c>
      <c r="F34" s="112" t="s">
        <v>32</v>
      </c>
      <c r="G34" s="112">
        <v>46279</v>
      </c>
      <c r="H34" s="124" t="s">
        <v>75</v>
      </c>
      <c r="I34" s="112">
        <v>35</v>
      </c>
      <c r="J34" s="125">
        <v>12.1</v>
      </c>
      <c r="K34" s="125">
        <f t="shared" si="0"/>
        <v>423.5</v>
      </c>
      <c r="L34" s="112" t="s">
        <v>57</v>
      </c>
      <c r="M34" s="126">
        <v>33311</v>
      </c>
    </row>
    <row r="35" spans="1:13" x14ac:dyDescent="0.25">
      <c r="A35" s="127" t="s">
        <v>331</v>
      </c>
      <c r="B35" s="128" t="s">
        <v>332</v>
      </c>
      <c r="C35" s="128" t="s">
        <v>333</v>
      </c>
      <c r="D35" s="128" t="s">
        <v>334</v>
      </c>
      <c r="E35" s="128" t="s">
        <v>31</v>
      </c>
      <c r="F35" s="128" t="s">
        <v>32</v>
      </c>
      <c r="G35" s="128">
        <v>46278</v>
      </c>
      <c r="H35" s="129" t="s">
        <v>75</v>
      </c>
      <c r="I35" s="128">
        <v>40</v>
      </c>
      <c r="J35" s="130">
        <v>7.22</v>
      </c>
      <c r="K35" s="130">
        <f t="shared" si="0"/>
        <v>288.8</v>
      </c>
      <c r="L35" s="128" t="s">
        <v>34</v>
      </c>
      <c r="M35" s="131">
        <v>30726</v>
      </c>
    </row>
    <row r="36" spans="1:13" x14ac:dyDescent="0.25">
      <c r="A36" s="123" t="s">
        <v>271</v>
      </c>
      <c r="B36" s="112" t="s">
        <v>272</v>
      </c>
      <c r="C36" s="112" t="s">
        <v>273</v>
      </c>
      <c r="D36" s="112" t="s">
        <v>274</v>
      </c>
      <c r="E36" s="112" t="s">
        <v>39</v>
      </c>
      <c r="F36" s="112" t="s">
        <v>32</v>
      </c>
      <c r="G36" s="112">
        <v>46284</v>
      </c>
      <c r="H36" s="124" t="s">
        <v>75</v>
      </c>
      <c r="I36" s="112">
        <v>40</v>
      </c>
      <c r="J36" s="125">
        <v>12.6</v>
      </c>
      <c r="K36" s="125">
        <f t="shared" si="0"/>
        <v>504</v>
      </c>
      <c r="L36" s="112" t="s">
        <v>62</v>
      </c>
      <c r="M36" s="126">
        <v>32835</v>
      </c>
    </row>
    <row r="37" spans="1:13" x14ac:dyDescent="0.25">
      <c r="A37" s="127" t="s">
        <v>85</v>
      </c>
      <c r="B37" s="128" t="s">
        <v>86</v>
      </c>
      <c r="C37" s="128" t="s">
        <v>87</v>
      </c>
      <c r="D37" s="128" t="s">
        <v>88</v>
      </c>
      <c r="E37" s="128" t="s">
        <v>51</v>
      </c>
      <c r="F37" s="128" t="s">
        <v>32</v>
      </c>
      <c r="G37" s="128">
        <v>46302</v>
      </c>
      <c r="H37" s="129" t="s">
        <v>46</v>
      </c>
      <c r="I37" s="128">
        <v>32</v>
      </c>
      <c r="J37" s="130">
        <v>5.5</v>
      </c>
      <c r="K37" s="130">
        <f t="shared" ref="K37:K68" si="1">I37*J37</f>
        <v>176</v>
      </c>
      <c r="L37" s="128" t="s">
        <v>57</v>
      </c>
      <c r="M37" s="131">
        <v>32968</v>
      </c>
    </row>
    <row r="38" spans="1:13" x14ac:dyDescent="0.25">
      <c r="A38" s="123" t="s">
        <v>151</v>
      </c>
      <c r="B38" s="112" t="s">
        <v>152</v>
      </c>
      <c r="C38" s="112" t="s">
        <v>153</v>
      </c>
      <c r="D38" s="112" t="s">
        <v>154</v>
      </c>
      <c r="E38" s="112" t="s">
        <v>51</v>
      </c>
      <c r="F38" s="112" t="s">
        <v>32</v>
      </c>
      <c r="G38" s="112">
        <v>46296</v>
      </c>
      <c r="H38" s="124" t="s">
        <v>46</v>
      </c>
      <c r="I38" s="112">
        <v>40</v>
      </c>
      <c r="J38" s="125">
        <v>12.6</v>
      </c>
      <c r="K38" s="125">
        <f t="shared" si="1"/>
        <v>504</v>
      </c>
      <c r="L38" s="112" t="s">
        <v>57</v>
      </c>
      <c r="M38" s="126">
        <v>30577</v>
      </c>
    </row>
    <row r="39" spans="1:13" x14ac:dyDescent="0.25">
      <c r="A39" s="127" t="s">
        <v>263</v>
      </c>
      <c r="B39" s="128" t="s">
        <v>264</v>
      </c>
      <c r="C39" s="128" t="s">
        <v>265</v>
      </c>
      <c r="D39" s="128" t="s">
        <v>266</v>
      </c>
      <c r="E39" s="128" t="s">
        <v>51</v>
      </c>
      <c r="F39" s="128" t="s">
        <v>32</v>
      </c>
      <c r="G39" s="128">
        <v>46285</v>
      </c>
      <c r="H39" s="129" t="s">
        <v>46</v>
      </c>
      <c r="I39" s="128">
        <v>40</v>
      </c>
      <c r="J39" s="130">
        <v>21.5</v>
      </c>
      <c r="K39" s="130">
        <f t="shared" si="1"/>
        <v>860</v>
      </c>
      <c r="L39" s="128" t="s">
        <v>34</v>
      </c>
      <c r="M39" s="131">
        <v>33261</v>
      </c>
    </row>
    <row r="40" spans="1:13" x14ac:dyDescent="0.25">
      <c r="A40" s="123" t="s">
        <v>359</v>
      </c>
      <c r="B40" s="112" t="s">
        <v>360</v>
      </c>
      <c r="C40" s="112" t="s">
        <v>361</v>
      </c>
      <c r="D40" s="112" t="s">
        <v>362</v>
      </c>
      <c r="E40" s="112" t="s">
        <v>51</v>
      </c>
      <c r="F40" s="112" t="s">
        <v>32</v>
      </c>
      <c r="G40" s="112">
        <v>46275</v>
      </c>
      <c r="H40" s="124" t="s">
        <v>46</v>
      </c>
      <c r="I40" s="112">
        <v>40</v>
      </c>
      <c r="J40" s="125">
        <v>6.5</v>
      </c>
      <c r="K40" s="125">
        <f t="shared" si="1"/>
        <v>260</v>
      </c>
      <c r="L40" s="112" t="s">
        <v>34</v>
      </c>
      <c r="M40" s="126">
        <v>34668</v>
      </c>
    </row>
    <row r="41" spans="1:13" x14ac:dyDescent="0.25">
      <c r="A41" s="127" t="s">
        <v>391</v>
      </c>
      <c r="B41" s="128" t="s">
        <v>392</v>
      </c>
      <c r="C41" s="128" t="s">
        <v>393</v>
      </c>
      <c r="D41" s="128" t="s">
        <v>394</v>
      </c>
      <c r="E41" s="128" t="s">
        <v>51</v>
      </c>
      <c r="F41" s="128" t="s">
        <v>32</v>
      </c>
      <c r="G41" s="128">
        <v>46272</v>
      </c>
      <c r="H41" s="129" t="s">
        <v>46</v>
      </c>
      <c r="I41" s="128">
        <v>40</v>
      </c>
      <c r="J41" s="130">
        <v>6.5</v>
      </c>
      <c r="K41" s="130">
        <f t="shared" si="1"/>
        <v>260</v>
      </c>
      <c r="L41" s="128" t="s">
        <v>57</v>
      </c>
      <c r="M41" s="131">
        <v>28964</v>
      </c>
    </row>
    <row r="42" spans="1:13" x14ac:dyDescent="0.25">
      <c r="A42" s="123" t="s">
        <v>41</v>
      </c>
      <c r="B42" s="112" t="s">
        <v>42</v>
      </c>
      <c r="C42" s="112" t="s">
        <v>43</v>
      </c>
      <c r="D42" s="112" t="s">
        <v>44</v>
      </c>
      <c r="E42" s="112" t="s">
        <v>45</v>
      </c>
      <c r="F42" s="112" t="s">
        <v>32</v>
      </c>
      <c r="G42" s="112">
        <v>46307</v>
      </c>
      <c r="H42" s="124" t="s">
        <v>46</v>
      </c>
      <c r="I42" s="112">
        <v>42</v>
      </c>
      <c r="J42" s="125">
        <v>16.75</v>
      </c>
      <c r="K42" s="125">
        <f t="shared" si="1"/>
        <v>703.5</v>
      </c>
      <c r="L42" s="112" t="s">
        <v>34</v>
      </c>
      <c r="M42" s="126">
        <v>33080</v>
      </c>
    </row>
    <row r="43" spans="1:13" x14ac:dyDescent="0.25">
      <c r="A43" s="127" t="s">
        <v>53</v>
      </c>
      <c r="B43" s="128" t="s">
        <v>54</v>
      </c>
      <c r="C43" s="128" t="s">
        <v>55</v>
      </c>
      <c r="D43" s="128" t="s">
        <v>56</v>
      </c>
      <c r="E43" s="128" t="s">
        <v>31</v>
      </c>
      <c r="F43" s="128" t="s">
        <v>32</v>
      </c>
      <c r="G43" s="128">
        <v>46305</v>
      </c>
      <c r="H43" s="129" t="s">
        <v>46</v>
      </c>
      <c r="I43" s="128">
        <v>40</v>
      </c>
      <c r="J43" s="130">
        <v>12.6</v>
      </c>
      <c r="K43" s="130">
        <f t="shared" si="1"/>
        <v>504</v>
      </c>
      <c r="L43" s="128" t="s">
        <v>57</v>
      </c>
      <c r="M43" s="131">
        <v>30479</v>
      </c>
    </row>
    <row r="44" spans="1:13" x14ac:dyDescent="0.25">
      <c r="A44" s="123" t="s">
        <v>139</v>
      </c>
      <c r="B44" s="112" t="s">
        <v>140</v>
      </c>
      <c r="C44" s="112" t="s">
        <v>141</v>
      </c>
      <c r="D44" s="112" t="s">
        <v>142</v>
      </c>
      <c r="E44" s="112" t="s">
        <v>31</v>
      </c>
      <c r="F44" s="112" t="s">
        <v>32</v>
      </c>
      <c r="G44" s="112">
        <v>46297</v>
      </c>
      <c r="H44" s="124" t="s">
        <v>46</v>
      </c>
      <c r="I44" s="112">
        <v>40</v>
      </c>
      <c r="J44" s="125">
        <v>15.5</v>
      </c>
      <c r="K44" s="125">
        <f t="shared" si="1"/>
        <v>620</v>
      </c>
      <c r="L44" s="112" t="s">
        <v>76</v>
      </c>
      <c r="M44" s="126">
        <v>32827</v>
      </c>
    </row>
    <row r="45" spans="1:13" x14ac:dyDescent="0.25">
      <c r="A45" s="127" t="s">
        <v>235</v>
      </c>
      <c r="B45" s="128" t="s">
        <v>236</v>
      </c>
      <c r="C45" s="128" t="s">
        <v>237</v>
      </c>
      <c r="D45" s="128" t="s">
        <v>238</v>
      </c>
      <c r="E45" s="128" t="s">
        <v>31</v>
      </c>
      <c r="F45" s="128" t="s">
        <v>32</v>
      </c>
      <c r="G45" s="128">
        <v>46287</v>
      </c>
      <c r="H45" s="129" t="s">
        <v>46</v>
      </c>
      <c r="I45" s="128">
        <v>40</v>
      </c>
      <c r="J45" s="130">
        <v>12.5</v>
      </c>
      <c r="K45" s="130">
        <f t="shared" si="1"/>
        <v>500</v>
      </c>
      <c r="L45" s="128" t="s">
        <v>34</v>
      </c>
      <c r="M45" s="131">
        <v>32114</v>
      </c>
    </row>
    <row r="46" spans="1:13" x14ac:dyDescent="0.25">
      <c r="A46" s="123" t="s">
        <v>143</v>
      </c>
      <c r="B46" s="112" t="s">
        <v>144</v>
      </c>
      <c r="C46" s="112" t="s">
        <v>145</v>
      </c>
      <c r="D46" s="112" t="s">
        <v>146</v>
      </c>
      <c r="E46" s="112" t="s">
        <v>39</v>
      </c>
      <c r="F46" s="112" t="s">
        <v>32</v>
      </c>
      <c r="G46" s="112">
        <v>46297</v>
      </c>
      <c r="H46" s="124" t="s">
        <v>46</v>
      </c>
      <c r="I46" s="112">
        <v>32</v>
      </c>
      <c r="J46" s="125">
        <v>5.5</v>
      </c>
      <c r="K46" s="125">
        <f t="shared" si="1"/>
        <v>176</v>
      </c>
      <c r="L46" s="112" t="s">
        <v>76</v>
      </c>
      <c r="M46" s="126">
        <v>33454</v>
      </c>
    </row>
    <row r="47" spans="1:13" x14ac:dyDescent="0.25">
      <c r="A47" s="127" t="s">
        <v>223</v>
      </c>
      <c r="B47" s="128" t="s">
        <v>224</v>
      </c>
      <c r="C47" s="128" t="s">
        <v>225</v>
      </c>
      <c r="D47" s="128" t="s">
        <v>226</v>
      </c>
      <c r="E47" s="128" t="s">
        <v>39</v>
      </c>
      <c r="F47" s="128" t="s">
        <v>32</v>
      </c>
      <c r="G47" s="128">
        <v>46289</v>
      </c>
      <c r="H47" s="129" t="s">
        <v>46</v>
      </c>
      <c r="I47" s="128">
        <v>32</v>
      </c>
      <c r="J47" s="130">
        <v>5.5</v>
      </c>
      <c r="K47" s="130">
        <f t="shared" si="1"/>
        <v>176</v>
      </c>
      <c r="L47" s="128" t="s">
        <v>57</v>
      </c>
      <c r="M47" s="131">
        <v>32507</v>
      </c>
    </row>
    <row r="48" spans="1:13" x14ac:dyDescent="0.25">
      <c r="A48" s="123" t="s">
        <v>147</v>
      </c>
      <c r="B48" s="112" t="s">
        <v>148</v>
      </c>
      <c r="C48" s="112" t="s">
        <v>149</v>
      </c>
      <c r="D48" s="112" t="s">
        <v>150</v>
      </c>
      <c r="E48" s="112" t="s">
        <v>45</v>
      </c>
      <c r="F48" s="112" t="s">
        <v>32</v>
      </c>
      <c r="G48" s="112">
        <v>46296</v>
      </c>
      <c r="H48" s="124" t="s">
        <v>110</v>
      </c>
      <c r="I48" s="112">
        <v>40</v>
      </c>
      <c r="J48" s="125">
        <v>19.5</v>
      </c>
      <c r="K48" s="125">
        <f t="shared" si="1"/>
        <v>780</v>
      </c>
      <c r="L48" s="112" t="s">
        <v>34</v>
      </c>
      <c r="M48" s="126">
        <v>31359</v>
      </c>
    </row>
    <row r="49" spans="1:13" x14ac:dyDescent="0.25">
      <c r="A49" s="127" t="s">
        <v>106</v>
      </c>
      <c r="B49" s="128" t="s">
        <v>107</v>
      </c>
      <c r="C49" s="128" t="s">
        <v>108</v>
      </c>
      <c r="D49" s="128" t="s">
        <v>109</v>
      </c>
      <c r="E49" s="128" t="s">
        <v>31</v>
      </c>
      <c r="F49" s="128" t="s">
        <v>32</v>
      </c>
      <c r="G49" s="128">
        <v>46300</v>
      </c>
      <c r="H49" s="129" t="s">
        <v>110</v>
      </c>
      <c r="I49" s="128">
        <v>40</v>
      </c>
      <c r="J49" s="130">
        <v>22</v>
      </c>
      <c r="K49" s="130">
        <f t="shared" si="1"/>
        <v>880</v>
      </c>
      <c r="L49" s="128" t="s">
        <v>76</v>
      </c>
      <c r="M49" s="131">
        <v>31174</v>
      </c>
    </row>
    <row r="50" spans="1:13" x14ac:dyDescent="0.25">
      <c r="A50" s="123" t="s">
        <v>155</v>
      </c>
      <c r="B50" s="112" t="s">
        <v>156</v>
      </c>
      <c r="C50" s="112" t="s">
        <v>157</v>
      </c>
      <c r="D50" s="112" t="s">
        <v>158</v>
      </c>
      <c r="E50" s="112" t="s">
        <v>31</v>
      </c>
      <c r="F50" s="112" t="s">
        <v>32</v>
      </c>
      <c r="G50" s="112">
        <v>46295</v>
      </c>
      <c r="H50" s="124" t="s">
        <v>110</v>
      </c>
      <c r="I50" s="112">
        <v>32</v>
      </c>
      <c r="J50" s="125">
        <v>5.5</v>
      </c>
      <c r="K50" s="125">
        <f t="shared" si="1"/>
        <v>176</v>
      </c>
      <c r="L50" s="112" t="s">
        <v>62</v>
      </c>
      <c r="M50" s="126">
        <v>30911</v>
      </c>
    </row>
    <row r="51" spans="1:13" x14ac:dyDescent="0.25">
      <c r="A51" s="127" t="s">
        <v>187</v>
      </c>
      <c r="B51" s="128" t="s">
        <v>188</v>
      </c>
      <c r="C51" s="128" t="s">
        <v>189</v>
      </c>
      <c r="D51" s="128" t="s">
        <v>190</v>
      </c>
      <c r="E51" s="128" t="s">
        <v>31</v>
      </c>
      <c r="F51" s="128" t="s">
        <v>32</v>
      </c>
      <c r="G51" s="128">
        <v>46292</v>
      </c>
      <c r="H51" s="129" t="s">
        <v>110</v>
      </c>
      <c r="I51" s="128">
        <v>29</v>
      </c>
      <c r="J51" s="130">
        <v>6.5</v>
      </c>
      <c r="K51" s="130">
        <f t="shared" si="1"/>
        <v>188.5</v>
      </c>
      <c r="L51" s="128" t="s">
        <v>57</v>
      </c>
      <c r="M51" s="131">
        <v>32029</v>
      </c>
    </row>
    <row r="52" spans="1:13" x14ac:dyDescent="0.25">
      <c r="A52" s="123" t="s">
        <v>219</v>
      </c>
      <c r="B52" s="112" t="s">
        <v>220</v>
      </c>
      <c r="C52" s="112" t="s">
        <v>221</v>
      </c>
      <c r="D52" s="112" t="s">
        <v>222</v>
      </c>
      <c r="E52" s="112" t="s">
        <v>31</v>
      </c>
      <c r="F52" s="112" t="s">
        <v>32</v>
      </c>
      <c r="G52" s="112">
        <v>46289</v>
      </c>
      <c r="H52" s="124" t="s">
        <v>110</v>
      </c>
      <c r="I52" s="112">
        <v>40</v>
      </c>
      <c r="J52" s="125">
        <v>22</v>
      </c>
      <c r="K52" s="125">
        <f t="shared" si="1"/>
        <v>880</v>
      </c>
      <c r="L52" s="112" t="s">
        <v>62</v>
      </c>
      <c r="M52" s="126">
        <v>30963</v>
      </c>
    </row>
    <row r="53" spans="1:13" x14ac:dyDescent="0.25">
      <c r="A53" s="127" t="s">
        <v>111</v>
      </c>
      <c r="B53" s="128" t="s">
        <v>112</v>
      </c>
      <c r="C53" s="128" t="s">
        <v>113</v>
      </c>
      <c r="D53" s="128" t="s">
        <v>114</v>
      </c>
      <c r="E53" s="128" t="s">
        <v>39</v>
      </c>
      <c r="F53" s="128" t="s">
        <v>32</v>
      </c>
      <c r="G53" s="128">
        <v>46299</v>
      </c>
      <c r="H53" s="129" t="s">
        <v>110</v>
      </c>
      <c r="I53" s="128">
        <v>40</v>
      </c>
      <c r="J53" s="130">
        <v>22</v>
      </c>
      <c r="K53" s="130">
        <f t="shared" si="1"/>
        <v>880</v>
      </c>
      <c r="L53" s="128" t="s">
        <v>62</v>
      </c>
      <c r="M53" s="131">
        <v>32130</v>
      </c>
    </row>
    <row r="54" spans="1:13" x14ac:dyDescent="0.25">
      <c r="A54" s="123" t="s">
        <v>127</v>
      </c>
      <c r="B54" s="112" t="s">
        <v>128</v>
      </c>
      <c r="C54" s="112" t="s">
        <v>129</v>
      </c>
      <c r="D54" s="112" t="s">
        <v>130</v>
      </c>
      <c r="E54" s="112" t="s">
        <v>39</v>
      </c>
      <c r="F54" s="112" t="s">
        <v>32</v>
      </c>
      <c r="G54" s="112">
        <v>46298</v>
      </c>
      <c r="H54" s="124" t="s">
        <v>110</v>
      </c>
      <c r="I54" s="112">
        <v>40</v>
      </c>
      <c r="J54" s="125">
        <v>8.75</v>
      </c>
      <c r="K54" s="125">
        <f t="shared" si="1"/>
        <v>350</v>
      </c>
      <c r="L54" s="112" t="s">
        <v>62</v>
      </c>
      <c r="M54" s="126">
        <v>30714</v>
      </c>
    </row>
    <row r="55" spans="1:13" x14ac:dyDescent="0.25">
      <c r="A55" s="127" t="s">
        <v>159</v>
      </c>
      <c r="B55" s="128" t="s">
        <v>160</v>
      </c>
      <c r="C55" s="128" t="s">
        <v>161</v>
      </c>
      <c r="D55" s="128" t="s">
        <v>162</v>
      </c>
      <c r="E55" s="128" t="s">
        <v>39</v>
      </c>
      <c r="F55" s="128" t="s">
        <v>32</v>
      </c>
      <c r="G55" s="128">
        <v>46295</v>
      </c>
      <c r="H55" s="129" t="s">
        <v>110</v>
      </c>
      <c r="I55" s="128">
        <v>40</v>
      </c>
      <c r="J55" s="130">
        <v>21.5</v>
      </c>
      <c r="K55" s="130">
        <f t="shared" si="1"/>
        <v>860</v>
      </c>
      <c r="L55" s="128" t="s">
        <v>34</v>
      </c>
      <c r="M55" s="131">
        <v>30917</v>
      </c>
    </row>
    <row r="56" spans="1:13" x14ac:dyDescent="0.25">
      <c r="A56" s="123" t="s">
        <v>351</v>
      </c>
      <c r="B56" s="112" t="s">
        <v>352</v>
      </c>
      <c r="C56" s="112" t="s">
        <v>353</v>
      </c>
      <c r="D56" s="112" t="s">
        <v>354</v>
      </c>
      <c r="E56" s="112" t="s">
        <v>39</v>
      </c>
      <c r="F56" s="112" t="s">
        <v>32</v>
      </c>
      <c r="G56" s="112">
        <v>46276</v>
      </c>
      <c r="H56" s="124" t="s">
        <v>110</v>
      </c>
      <c r="I56" s="112">
        <v>40</v>
      </c>
      <c r="J56" s="125">
        <v>22</v>
      </c>
      <c r="K56" s="125">
        <f t="shared" si="1"/>
        <v>880</v>
      </c>
      <c r="L56" s="112" t="s">
        <v>62</v>
      </c>
      <c r="M56" s="126">
        <v>33301</v>
      </c>
    </row>
    <row r="57" spans="1:13" x14ac:dyDescent="0.25">
      <c r="A57" s="127" t="s">
        <v>231</v>
      </c>
      <c r="B57" s="128" t="s">
        <v>232</v>
      </c>
      <c r="C57" s="128" t="s">
        <v>233</v>
      </c>
      <c r="D57" s="128" t="s">
        <v>234</v>
      </c>
      <c r="E57" s="128" t="s">
        <v>51</v>
      </c>
      <c r="F57" s="128" t="s">
        <v>32</v>
      </c>
      <c r="G57" s="128">
        <v>46288</v>
      </c>
      <c r="H57" s="129" t="s">
        <v>33</v>
      </c>
      <c r="I57" s="128">
        <v>38</v>
      </c>
      <c r="J57" s="130">
        <v>15.5</v>
      </c>
      <c r="K57" s="130">
        <f t="shared" si="1"/>
        <v>589</v>
      </c>
      <c r="L57" s="128" t="s">
        <v>76</v>
      </c>
      <c r="M57" s="131">
        <v>31923</v>
      </c>
    </row>
    <row r="58" spans="1:13" x14ac:dyDescent="0.25">
      <c r="A58" s="123" t="s">
        <v>295</v>
      </c>
      <c r="B58" s="112" t="s">
        <v>296</v>
      </c>
      <c r="C58" s="112" t="s">
        <v>297</v>
      </c>
      <c r="D58" s="112" t="s">
        <v>298</v>
      </c>
      <c r="E58" s="112" t="s">
        <v>51</v>
      </c>
      <c r="F58" s="112" t="s">
        <v>32</v>
      </c>
      <c r="G58" s="112">
        <v>46281</v>
      </c>
      <c r="H58" s="124" t="s">
        <v>33</v>
      </c>
      <c r="I58" s="112">
        <v>35</v>
      </c>
      <c r="J58" s="125">
        <v>12.1</v>
      </c>
      <c r="K58" s="125">
        <f t="shared" si="1"/>
        <v>423.5</v>
      </c>
      <c r="L58" s="112" t="s">
        <v>57</v>
      </c>
      <c r="M58" s="126">
        <v>32470</v>
      </c>
    </row>
    <row r="59" spans="1:13" x14ac:dyDescent="0.25">
      <c r="A59" s="127" t="s">
        <v>343</v>
      </c>
      <c r="B59" s="128" t="s">
        <v>344</v>
      </c>
      <c r="C59" s="128" t="s">
        <v>345</v>
      </c>
      <c r="D59" s="128" t="s">
        <v>346</v>
      </c>
      <c r="E59" s="128" t="s">
        <v>51</v>
      </c>
      <c r="F59" s="128" t="s">
        <v>32</v>
      </c>
      <c r="G59" s="128">
        <v>46277</v>
      </c>
      <c r="H59" s="129" t="s">
        <v>33</v>
      </c>
      <c r="I59" s="128">
        <v>40</v>
      </c>
      <c r="J59" s="130">
        <v>6.5</v>
      </c>
      <c r="K59" s="130">
        <f t="shared" si="1"/>
        <v>260</v>
      </c>
      <c r="L59" s="128" t="s">
        <v>34</v>
      </c>
      <c r="M59" s="131">
        <v>32808</v>
      </c>
    </row>
    <row r="60" spans="1:13" x14ac:dyDescent="0.25">
      <c r="A60" s="123" t="s">
        <v>375</v>
      </c>
      <c r="B60" s="112" t="s">
        <v>376</v>
      </c>
      <c r="C60" s="112" t="s">
        <v>377</v>
      </c>
      <c r="D60" s="112" t="s">
        <v>378</v>
      </c>
      <c r="E60" s="112" t="s">
        <v>51</v>
      </c>
      <c r="F60" s="112" t="s">
        <v>32</v>
      </c>
      <c r="G60" s="112">
        <v>46273</v>
      </c>
      <c r="H60" s="124" t="s">
        <v>33</v>
      </c>
      <c r="I60" s="112">
        <v>32</v>
      </c>
      <c r="J60" s="125">
        <v>8.75</v>
      </c>
      <c r="K60" s="125">
        <f t="shared" si="1"/>
        <v>280</v>
      </c>
      <c r="L60" s="112" t="s">
        <v>76</v>
      </c>
      <c r="M60" s="126">
        <v>31753</v>
      </c>
    </row>
    <row r="61" spans="1:13" x14ac:dyDescent="0.25">
      <c r="A61" s="127" t="s">
        <v>407</v>
      </c>
      <c r="B61" s="128" t="s">
        <v>408</v>
      </c>
      <c r="C61" s="128" t="s">
        <v>409</v>
      </c>
      <c r="D61" s="128" t="s">
        <v>410</v>
      </c>
      <c r="E61" s="128" t="s">
        <v>51</v>
      </c>
      <c r="F61" s="128" t="s">
        <v>32</v>
      </c>
      <c r="G61" s="128">
        <v>46270</v>
      </c>
      <c r="H61" s="129" t="s">
        <v>33</v>
      </c>
      <c r="I61" s="128">
        <v>40</v>
      </c>
      <c r="J61" s="130">
        <v>7.22</v>
      </c>
      <c r="K61" s="130">
        <f t="shared" si="1"/>
        <v>288.8</v>
      </c>
      <c r="L61" s="128" t="s">
        <v>62</v>
      </c>
      <c r="M61" s="131">
        <v>30648</v>
      </c>
    </row>
    <row r="62" spans="1:13" x14ac:dyDescent="0.25">
      <c r="A62" s="123" t="s">
        <v>81</v>
      </c>
      <c r="B62" s="112" t="s">
        <v>82</v>
      </c>
      <c r="C62" s="112" t="s">
        <v>83</v>
      </c>
      <c r="D62" s="112" t="s">
        <v>84</v>
      </c>
      <c r="E62" s="112" t="s">
        <v>45</v>
      </c>
      <c r="F62" s="112" t="s">
        <v>32</v>
      </c>
      <c r="G62" s="112">
        <v>46302</v>
      </c>
      <c r="H62" s="124" t="s">
        <v>33</v>
      </c>
      <c r="I62" s="112">
        <v>35</v>
      </c>
      <c r="J62" s="125">
        <v>13.3</v>
      </c>
      <c r="K62" s="125">
        <f t="shared" si="1"/>
        <v>465.5</v>
      </c>
      <c r="L62" s="112" t="s">
        <v>57</v>
      </c>
      <c r="M62" s="126">
        <v>30902</v>
      </c>
    </row>
    <row r="63" spans="1:13" x14ac:dyDescent="0.25">
      <c r="A63" s="127" t="s">
        <v>131</v>
      </c>
      <c r="B63" s="128" t="s">
        <v>132</v>
      </c>
      <c r="C63" s="128" t="s">
        <v>133</v>
      </c>
      <c r="D63" s="128" t="s">
        <v>134</v>
      </c>
      <c r="E63" s="128" t="s">
        <v>45</v>
      </c>
      <c r="F63" s="128" t="s">
        <v>32</v>
      </c>
      <c r="G63" s="128">
        <v>46298</v>
      </c>
      <c r="H63" s="129" t="s">
        <v>33</v>
      </c>
      <c r="I63" s="128">
        <v>40</v>
      </c>
      <c r="J63" s="130">
        <v>19.5</v>
      </c>
      <c r="K63" s="130">
        <f t="shared" si="1"/>
        <v>780</v>
      </c>
      <c r="L63" s="128" t="s">
        <v>34</v>
      </c>
      <c r="M63" s="131">
        <v>29653</v>
      </c>
    </row>
    <row r="64" spans="1:13" x14ac:dyDescent="0.25">
      <c r="A64" s="123" t="s">
        <v>163</v>
      </c>
      <c r="B64" s="112" t="s">
        <v>164</v>
      </c>
      <c r="C64" s="112" t="s">
        <v>165</v>
      </c>
      <c r="D64" s="112" t="s">
        <v>166</v>
      </c>
      <c r="E64" s="112" t="s">
        <v>45</v>
      </c>
      <c r="F64" s="112" t="s">
        <v>32</v>
      </c>
      <c r="G64" s="112">
        <v>46295</v>
      </c>
      <c r="H64" s="124" t="s">
        <v>33</v>
      </c>
      <c r="I64" s="112">
        <v>25</v>
      </c>
      <c r="J64" s="125">
        <v>8.52</v>
      </c>
      <c r="K64" s="125">
        <f t="shared" si="1"/>
        <v>213</v>
      </c>
      <c r="L64" s="112" t="s">
        <v>76</v>
      </c>
      <c r="M64" s="126">
        <v>32855</v>
      </c>
    </row>
    <row r="65" spans="1:13" x14ac:dyDescent="0.25">
      <c r="A65" s="127" t="s">
        <v>27</v>
      </c>
      <c r="B65" s="128" t="s">
        <v>28</v>
      </c>
      <c r="C65" s="128" t="s">
        <v>29</v>
      </c>
      <c r="D65" s="128" t="s">
        <v>30</v>
      </c>
      <c r="E65" s="128" t="s">
        <v>31</v>
      </c>
      <c r="F65" s="128" t="s">
        <v>32</v>
      </c>
      <c r="G65" s="128">
        <v>46305</v>
      </c>
      <c r="H65" s="129" t="s">
        <v>33</v>
      </c>
      <c r="I65" s="128">
        <v>35</v>
      </c>
      <c r="J65" s="130">
        <v>12.5</v>
      </c>
      <c r="K65" s="130">
        <f t="shared" si="1"/>
        <v>437.5</v>
      </c>
      <c r="L65" s="128" t="s">
        <v>34</v>
      </c>
      <c r="M65" s="131">
        <v>31770</v>
      </c>
    </row>
    <row r="66" spans="1:13" x14ac:dyDescent="0.25">
      <c r="A66" s="123" t="s">
        <v>267</v>
      </c>
      <c r="B66" s="112" t="s">
        <v>268</v>
      </c>
      <c r="C66" s="112" t="s">
        <v>269</v>
      </c>
      <c r="D66" s="112" t="s">
        <v>270</v>
      </c>
      <c r="E66" s="112" t="s">
        <v>31</v>
      </c>
      <c r="F66" s="112" t="s">
        <v>32</v>
      </c>
      <c r="G66" s="112">
        <v>46284</v>
      </c>
      <c r="H66" s="124" t="s">
        <v>33</v>
      </c>
      <c r="I66" s="112">
        <v>38</v>
      </c>
      <c r="J66" s="125">
        <v>15.5</v>
      </c>
      <c r="K66" s="125">
        <f t="shared" si="1"/>
        <v>589</v>
      </c>
      <c r="L66" s="112" t="s">
        <v>34</v>
      </c>
      <c r="M66" s="126">
        <v>29812</v>
      </c>
    </row>
    <row r="67" spans="1:13" x14ac:dyDescent="0.25">
      <c r="A67" s="127" t="s">
        <v>347</v>
      </c>
      <c r="B67" s="128" t="s">
        <v>348</v>
      </c>
      <c r="C67" s="128" t="s">
        <v>349</v>
      </c>
      <c r="D67" s="128" t="s">
        <v>350</v>
      </c>
      <c r="E67" s="128" t="s">
        <v>31</v>
      </c>
      <c r="F67" s="128" t="s">
        <v>32</v>
      </c>
      <c r="G67" s="128">
        <v>46276</v>
      </c>
      <c r="H67" s="129" t="s">
        <v>33</v>
      </c>
      <c r="I67" s="128">
        <v>40</v>
      </c>
      <c r="J67" s="130">
        <v>19.5</v>
      </c>
      <c r="K67" s="130">
        <f t="shared" si="1"/>
        <v>780</v>
      </c>
      <c r="L67" s="128" t="s">
        <v>34</v>
      </c>
      <c r="M67" s="131">
        <v>31759</v>
      </c>
    </row>
    <row r="68" spans="1:13" x14ac:dyDescent="0.25">
      <c r="A68" s="123" t="s">
        <v>239</v>
      </c>
      <c r="B68" s="112" t="s">
        <v>240</v>
      </c>
      <c r="C68" s="112" t="s">
        <v>241</v>
      </c>
      <c r="D68" s="112" t="s">
        <v>242</v>
      </c>
      <c r="E68" s="112" t="s">
        <v>39</v>
      </c>
      <c r="F68" s="112" t="s">
        <v>32</v>
      </c>
      <c r="G68" s="112">
        <v>46287</v>
      </c>
      <c r="H68" s="124" t="s">
        <v>33</v>
      </c>
      <c r="I68" s="112">
        <v>40</v>
      </c>
      <c r="J68" s="125">
        <v>21.5</v>
      </c>
      <c r="K68" s="125">
        <f t="shared" si="1"/>
        <v>860</v>
      </c>
      <c r="L68" s="112" t="s">
        <v>62</v>
      </c>
      <c r="M68" s="126">
        <v>31690</v>
      </c>
    </row>
    <row r="69" spans="1:13" x14ac:dyDescent="0.25">
      <c r="A69" s="127" t="s">
        <v>335</v>
      </c>
      <c r="B69" s="128" t="s">
        <v>336</v>
      </c>
      <c r="C69" s="128" t="s">
        <v>337</v>
      </c>
      <c r="D69" s="128" t="s">
        <v>338</v>
      </c>
      <c r="E69" s="128" t="s">
        <v>39</v>
      </c>
      <c r="F69" s="128" t="s">
        <v>32</v>
      </c>
      <c r="G69" s="128">
        <v>46277</v>
      </c>
      <c r="H69" s="129" t="s">
        <v>33</v>
      </c>
      <c r="I69" s="128">
        <v>40</v>
      </c>
      <c r="J69" s="130">
        <v>12.1</v>
      </c>
      <c r="K69" s="130">
        <f t="shared" ref="K69:K98" si="2">I69*J69</f>
        <v>484</v>
      </c>
      <c r="L69" s="128" t="s">
        <v>76</v>
      </c>
      <c r="M69" s="131">
        <v>29999</v>
      </c>
    </row>
    <row r="70" spans="1:13" x14ac:dyDescent="0.25">
      <c r="A70" s="123" t="s">
        <v>47</v>
      </c>
      <c r="B70" s="112" t="s">
        <v>48</v>
      </c>
      <c r="C70" s="112" t="s">
        <v>49</v>
      </c>
      <c r="D70" s="112" t="s">
        <v>50</v>
      </c>
      <c r="E70" s="112" t="s">
        <v>51</v>
      </c>
      <c r="F70" s="112" t="s">
        <v>32</v>
      </c>
      <c r="G70" s="112">
        <v>46304</v>
      </c>
      <c r="H70" s="124" t="s">
        <v>52</v>
      </c>
      <c r="I70" s="112">
        <v>40</v>
      </c>
      <c r="J70" s="125">
        <v>8.75</v>
      </c>
      <c r="K70" s="125">
        <f t="shared" si="2"/>
        <v>350</v>
      </c>
      <c r="L70" s="112" t="s">
        <v>34</v>
      </c>
      <c r="M70" s="126">
        <v>32301</v>
      </c>
    </row>
    <row r="71" spans="1:13" x14ac:dyDescent="0.25">
      <c r="A71" s="127" t="s">
        <v>247</v>
      </c>
      <c r="B71" s="128" t="s">
        <v>248</v>
      </c>
      <c r="C71" s="128" t="s">
        <v>249</v>
      </c>
      <c r="D71" s="128" t="s">
        <v>250</v>
      </c>
      <c r="E71" s="128" t="s">
        <v>51</v>
      </c>
      <c r="F71" s="128" t="s">
        <v>32</v>
      </c>
      <c r="G71" s="128">
        <v>46286</v>
      </c>
      <c r="H71" s="129" t="s">
        <v>52</v>
      </c>
      <c r="I71" s="128">
        <v>40</v>
      </c>
      <c r="J71" s="130">
        <v>21.5</v>
      </c>
      <c r="K71" s="130">
        <f t="shared" si="2"/>
        <v>860</v>
      </c>
      <c r="L71" s="128" t="s">
        <v>57</v>
      </c>
      <c r="M71" s="131">
        <v>32078</v>
      </c>
    </row>
    <row r="72" spans="1:13" x14ac:dyDescent="0.25">
      <c r="A72" s="123" t="s">
        <v>63</v>
      </c>
      <c r="B72" s="112" t="s">
        <v>64</v>
      </c>
      <c r="C72" s="112" t="s">
        <v>65</v>
      </c>
      <c r="D72" s="112" t="s">
        <v>66</v>
      </c>
      <c r="E72" s="112" t="s">
        <v>45</v>
      </c>
      <c r="F72" s="112" t="s">
        <v>32</v>
      </c>
      <c r="G72" s="112">
        <v>46304</v>
      </c>
      <c r="H72" s="124" t="s">
        <v>52</v>
      </c>
      <c r="I72" s="112">
        <v>35</v>
      </c>
      <c r="J72" s="125">
        <v>12.1</v>
      </c>
      <c r="K72" s="125">
        <f t="shared" si="2"/>
        <v>423.5</v>
      </c>
      <c r="L72" s="112" t="s">
        <v>34</v>
      </c>
      <c r="M72" s="126">
        <v>32565</v>
      </c>
    </row>
    <row r="73" spans="1:13" x14ac:dyDescent="0.25">
      <c r="A73" s="127" t="s">
        <v>115</v>
      </c>
      <c r="B73" s="128" t="s">
        <v>116</v>
      </c>
      <c r="C73" s="128" t="s">
        <v>117</v>
      </c>
      <c r="D73" s="128" t="s">
        <v>118</v>
      </c>
      <c r="E73" s="128" t="s">
        <v>45</v>
      </c>
      <c r="F73" s="128" t="s">
        <v>32</v>
      </c>
      <c r="G73" s="128">
        <v>46299</v>
      </c>
      <c r="H73" s="129" t="s">
        <v>52</v>
      </c>
      <c r="I73" s="128">
        <v>40</v>
      </c>
      <c r="J73" s="130">
        <v>15</v>
      </c>
      <c r="K73" s="130">
        <f t="shared" si="2"/>
        <v>600</v>
      </c>
      <c r="L73" s="128" t="s">
        <v>57</v>
      </c>
      <c r="M73" s="131">
        <v>31951</v>
      </c>
    </row>
    <row r="74" spans="1:13" x14ac:dyDescent="0.25">
      <c r="A74" s="123" t="s">
        <v>227</v>
      </c>
      <c r="B74" s="112" t="s">
        <v>228</v>
      </c>
      <c r="C74" s="112" t="s">
        <v>229</v>
      </c>
      <c r="D74" s="112" t="s">
        <v>230</v>
      </c>
      <c r="E74" s="112" t="s">
        <v>45</v>
      </c>
      <c r="F74" s="112" t="s">
        <v>32</v>
      </c>
      <c r="G74" s="112">
        <v>46288</v>
      </c>
      <c r="H74" s="124" t="s">
        <v>52</v>
      </c>
      <c r="I74" s="112">
        <v>25</v>
      </c>
      <c r="J74" s="125">
        <v>8.52</v>
      </c>
      <c r="K74" s="125">
        <f t="shared" si="2"/>
        <v>213</v>
      </c>
      <c r="L74" s="112" t="s">
        <v>57</v>
      </c>
      <c r="M74" s="126">
        <v>31508</v>
      </c>
    </row>
    <row r="75" spans="1:13" x14ac:dyDescent="0.25">
      <c r="A75" s="127" t="s">
        <v>323</v>
      </c>
      <c r="B75" s="128" t="s">
        <v>324</v>
      </c>
      <c r="C75" s="128" t="s">
        <v>325</v>
      </c>
      <c r="D75" s="128" t="s">
        <v>326</v>
      </c>
      <c r="E75" s="128" t="s">
        <v>45</v>
      </c>
      <c r="F75" s="128" t="s">
        <v>32</v>
      </c>
      <c r="G75" s="128">
        <v>46279</v>
      </c>
      <c r="H75" s="129" t="s">
        <v>52</v>
      </c>
      <c r="I75" s="128">
        <v>35</v>
      </c>
      <c r="J75" s="130">
        <v>13.3</v>
      </c>
      <c r="K75" s="130">
        <f t="shared" si="2"/>
        <v>465.5</v>
      </c>
      <c r="L75" s="128" t="s">
        <v>57</v>
      </c>
      <c r="M75" s="131">
        <v>33392</v>
      </c>
    </row>
    <row r="76" spans="1:13" x14ac:dyDescent="0.25">
      <c r="A76" s="123" t="s">
        <v>123</v>
      </c>
      <c r="B76" s="112" t="s">
        <v>124</v>
      </c>
      <c r="C76" s="112" t="s">
        <v>125</v>
      </c>
      <c r="D76" s="112" t="s">
        <v>126</v>
      </c>
      <c r="E76" s="112" t="s">
        <v>31</v>
      </c>
      <c r="F76" s="112" t="s">
        <v>32</v>
      </c>
      <c r="G76" s="112">
        <v>46298</v>
      </c>
      <c r="H76" s="124" t="s">
        <v>52</v>
      </c>
      <c r="I76" s="112">
        <v>25</v>
      </c>
      <c r="J76" s="125">
        <v>8.52</v>
      </c>
      <c r="K76" s="125">
        <f t="shared" si="2"/>
        <v>213</v>
      </c>
      <c r="L76" s="112" t="s">
        <v>76</v>
      </c>
      <c r="M76" s="126">
        <v>30729</v>
      </c>
    </row>
    <row r="77" spans="1:13" x14ac:dyDescent="0.25">
      <c r="A77" s="127" t="s">
        <v>171</v>
      </c>
      <c r="B77" s="128" t="s">
        <v>172</v>
      </c>
      <c r="C77" s="128" t="s">
        <v>173</v>
      </c>
      <c r="D77" s="128" t="s">
        <v>174</v>
      </c>
      <c r="E77" s="128" t="s">
        <v>31</v>
      </c>
      <c r="F77" s="128" t="s">
        <v>32</v>
      </c>
      <c r="G77" s="128">
        <v>46294</v>
      </c>
      <c r="H77" s="129" t="s">
        <v>52</v>
      </c>
      <c r="I77" s="128">
        <v>35</v>
      </c>
      <c r="J77" s="130">
        <v>24</v>
      </c>
      <c r="K77" s="130">
        <f t="shared" si="2"/>
        <v>840</v>
      </c>
      <c r="L77" s="128" t="s">
        <v>34</v>
      </c>
      <c r="M77" s="131">
        <v>33097</v>
      </c>
    </row>
    <row r="78" spans="1:13" x14ac:dyDescent="0.25">
      <c r="A78" s="123" t="s">
        <v>251</v>
      </c>
      <c r="B78" s="112" t="s">
        <v>252</v>
      </c>
      <c r="C78" s="112" t="s">
        <v>253</v>
      </c>
      <c r="D78" s="112" t="s">
        <v>254</v>
      </c>
      <c r="E78" s="112" t="s">
        <v>31</v>
      </c>
      <c r="F78" s="112" t="s">
        <v>32</v>
      </c>
      <c r="G78" s="112">
        <v>46286</v>
      </c>
      <c r="H78" s="124" t="s">
        <v>52</v>
      </c>
      <c r="I78" s="112">
        <v>35</v>
      </c>
      <c r="J78" s="125">
        <v>24</v>
      </c>
      <c r="K78" s="125">
        <f t="shared" si="2"/>
        <v>840</v>
      </c>
      <c r="L78" s="112" t="s">
        <v>76</v>
      </c>
      <c r="M78" s="126">
        <v>31427</v>
      </c>
    </row>
    <row r="79" spans="1:13" x14ac:dyDescent="0.25">
      <c r="A79" s="127" t="s">
        <v>283</v>
      </c>
      <c r="B79" s="128" t="s">
        <v>284</v>
      </c>
      <c r="C79" s="128" t="s">
        <v>285</v>
      </c>
      <c r="D79" s="128" t="s">
        <v>286</v>
      </c>
      <c r="E79" s="128" t="s">
        <v>31</v>
      </c>
      <c r="F79" s="128" t="s">
        <v>32</v>
      </c>
      <c r="G79" s="128">
        <v>46283</v>
      </c>
      <c r="H79" s="129" t="s">
        <v>52</v>
      </c>
      <c r="I79" s="128">
        <v>25</v>
      </c>
      <c r="J79" s="130">
        <v>8.52</v>
      </c>
      <c r="K79" s="130">
        <f t="shared" si="2"/>
        <v>213</v>
      </c>
      <c r="L79" s="128" t="s">
        <v>76</v>
      </c>
      <c r="M79" s="131">
        <v>31926</v>
      </c>
    </row>
    <row r="80" spans="1:13" x14ac:dyDescent="0.25">
      <c r="A80" s="123" t="s">
        <v>411</v>
      </c>
      <c r="B80" s="112" t="s">
        <v>412</v>
      </c>
      <c r="C80" s="112" t="s">
        <v>413</v>
      </c>
      <c r="D80" s="112" t="s">
        <v>414</v>
      </c>
      <c r="E80" s="112" t="s">
        <v>31</v>
      </c>
      <c r="F80" s="112" t="s">
        <v>32</v>
      </c>
      <c r="G80" s="112">
        <v>46270</v>
      </c>
      <c r="H80" s="124" t="s">
        <v>52</v>
      </c>
      <c r="I80" s="112">
        <v>40</v>
      </c>
      <c r="J80" s="125">
        <v>12.1</v>
      </c>
      <c r="K80" s="125">
        <f t="shared" si="2"/>
        <v>484</v>
      </c>
      <c r="L80" s="112" t="s">
        <v>76</v>
      </c>
      <c r="M80" s="126">
        <v>33336</v>
      </c>
    </row>
    <row r="81" spans="1:13" x14ac:dyDescent="0.25">
      <c r="A81" s="127" t="s">
        <v>319</v>
      </c>
      <c r="B81" s="128" t="s">
        <v>320</v>
      </c>
      <c r="C81" s="128" t="s">
        <v>321</v>
      </c>
      <c r="D81" s="128" t="s">
        <v>322</v>
      </c>
      <c r="E81" s="128" t="s">
        <v>39</v>
      </c>
      <c r="F81" s="128" t="s">
        <v>32</v>
      </c>
      <c r="G81" s="128">
        <v>46279</v>
      </c>
      <c r="H81" s="129" t="s">
        <v>52</v>
      </c>
      <c r="I81" s="128">
        <v>42</v>
      </c>
      <c r="J81" s="130">
        <v>24</v>
      </c>
      <c r="K81" s="130">
        <f t="shared" si="2"/>
        <v>1008</v>
      </c>
      <c r="L81" s="128" t="s">
        <v>62</v>
      </c>
      <c r="M81" s="131">
        <v>32839</v>
      </c>
    </row>
    <row r="82" spans="1:13" x14ac:dyDescent="0.25">
      <c r="A82" s="123" t="s">
        <v>399</v>
      </c>
      <c r="B82" s="112" t="s">
        <v>400</v>
      </c>
      <c r="C82" s="112" t="s">
        <v>401</v>
      </c>
      <c r="D82" s="112" t="s">
        <v>402</v>
      </c>
      <c r="E82" s="112" t="s">
        <v>39</v>
      </c>
      <c r="F82" s="112" t="s">
        <v>32</v>
      </c>
      <c r="G82" s="112">
        <v>46271</v>
      </c>
      <c r="H82" s="124" t="s">
        <v>52</v>
      </c>
      <c r="I82" s="112">
        <v>15</v>
      </c>
      <c r="J82" s="125">
        <v>5.5</v>
      </c>
      <c r="K82" s="125">
        <f t="shared" si="2"/>
        <v>82.5</v>
      </c>
      <c r="L82" s="112" t="s">
        <v>34</v>
      </c>
      <c r="M82" s="126">
        <v>31838</v>
      </c>
    </row>
    <row r="83" spans="1:13" x14ac:dyDescent="0.25">
      <c r="A83" s="127" t="s">
        <v>119</v>
      </c>
      <c r="B83" s="128" t="s">
        <v>120</v>
      </c>
      <c r="C83" s="128" t="s">
        <v>121</v>
      </c>
      <c r="D83" s="128" t="s">
        <v>122</v>
      </c>
      <c r="E83" s="128" t="s">
        <v>51</v>
      </c>
      <c r="F83" s="128" t="s">
        <v>32</v>
      </c>
      <c r="G83" s="128">
        <v>46299</v>
      </c>
      <c r="H83" s="129"/>
      <c r="I83" s="128">
        <v>35</v>
      </c>
      <c r="J83" s="130">
        <v>12.5</v>
      </c>
      <c r="K83" s="130">
        <f t="shared" si="2"/>
        <v>437.5</v>
      </c>
      <c r="L83" s="128" t="s">
        <v>34</v>
      </c>
      <c r="M83" s="131">
        <v>31614</v>
      </c>
    </row>
    <row r="84" spans="1:13" x14ac:dyDescent="0.25">
      <c r="A84" s="123" t="s">
        <v>135</v>
      </c>
      <c r="B84" s="112" t="s">
        <v>136</v>
      </c>
      <c r="C84" s="112" t="s">
        <v>137</v>
      </c>
      <c r="D84" s="112" t="s">
        <v>138</v>
      </c>
      <c r="E84" s="112" t="s">
        <v>51</v>
      </c>
      <c r="F84" s="112" t="s">
        <v>32</v>
      </c>
      <c r="G84" s="112">
        <v>46297</v>
      </c>
      <c r="H84" s="124"/>
      <c r="I84" s="112">
        <v>40</v>
      </c>
      <c r="J84" s="125">
        <v>21.5</v>
      </c>
      <c r="K84" s="125">
        <f t="shared" si="2"/>
        <v>860</v>
      </c>
      <c r="L84" s="112" t="s">
        <v>34</v>
      </c>
      <c r="M84" s="126">
        <v>30780</v>
      </c>
    </row>
    <row r="85" spans="1:13" x14ac:dyDescent="0.25">
      <c r="A85" s="127" t="s">
        <v>167</v>
      </c>
      <c r="B85" s="128" t="s">
        <v>168</v>
      </c>
      <c r="C85" s="128" t="s">
        <v>169</v>
      </c>
      <c r="D85" s="128" t="s">
        <v>170</v>
      </c>
      <c r="E85" s="128" t="s">
        <v>51</v>
      </c>
      <c r="F85" s="128" t="s">
        <v>32</v>
      </c>
      <c r="G85" s="128">
        <v>46294</v>
      </c>
      <c r="H85" s="129"/>
      <c r="I85" s="128">
        <v>35</v>
      </c>
      <c r="J85" s="130">
        <v>12.1</v>
      </c>
      <c r="K85" s="130">
        <f t="shared" si="2"/>
        <v>423.5</v>
      </c>
      <c r="L85" s="128" t="s">
        <v>57</v>
      </c>
      <c r="M85" s="131">
        <v>33274</v>
      </c>
    </row>
    <row r="86" spans="1:13" x14ac:dyDescent="0.25">
      <c r="A86" s="123" t="s">
        <v>183</v>
      </c>
      <c r="B86" s="112" t="s">
        <v>184</v>
      </c>
      <c r="C86" s="112" t="s">
        <v>185</v>
      </c>
      <c r="D86" s="112" t="s">
        <v>186</v>
      </c>
      <c r="E86" s="112" t="s">
        <v>51</v>
      </c>
      <c r="F86" s="112" t="s">
        <v>32</v>
      </c>
      <c r="G86" s="112">
        <v>46293</v>
      </c>
      <c r="H86" s="124"/>
      <c r="I86" s="112">
        <v>40</v>
      </c>
      <c r="J86" s="125">
        <v>8.75</v>
      </c>
      <c r="K86" s="125">
        <f t="shared" si="2"/>
        <v>350</v>
      </c>
      <c r="L86" s="112" t="s">
        <v>34</v>
      </c>
      <c r="M86" s="126">
        <v>31563</v>
      </c>
    </row>
    <row r="87" spans="1:13" x14ac:dyDescent="0.25">
      <c r="A87" s="127" t="s">
        <v>199</v>
      </c>
      <c r="B87" s="128" t="s">
        <v>200</v>
      </c>
      <c r="C87" s="128" t="s">
        <v>201</v>
      </c>
      <c r="D87" s="128" t="s">
        <v>202</v>
      </c>
      <c r="E87" s="128" t="s">
        <v>51</v>
      </c>
      <c r="F87" s="128" t="s">
        <v>32</v>
      </c>
      <c r="G87" s="128">
        <v>46291</v>
      </c>
      <c r="H87" s="129"/>
      <c r="I87" s="128">
        <v>38</v>
      </c>
      <c r="J87" s="130">
        <v>15.5</v>
      </c>
      <c r="K87" s="130">
        <f t="shared" si="2"/>
        <v>589</v>
      </c>
      <c r="L87" s="128" t="s">
        <v>57</v>
      </c>
      <c r="M87" s="131">
        <v>32085</v>
      </c>
    </row>
    <row r="88" spans="1:13" x14ac:dyDescent="0.25">
      <c r="A88" s="123" t="s">
        <v>243</v>
      </c>
      <c r="B88" s="112" t="s">
        <v>244</v>
      </c>
      <c r="C88" s="112" t="s">
        <v>245</v>
      </c>
      <c r="D88" s="112" t="s">
        <v>246</v>
      </c>
      <c r="E88" s="112" t="s">
        <v>45</v>
      </c>
      <c r="F88" s="112" t="s">
        <v>32</v>
      </c>
      <c r="G88" s="112">
        <v>46287</v>
      </c>
      <c r="H88" s="124"/>
      <c r="I88" s="112">
        <v>38</v>
      </c>
      <c r="J88" s="125">
        <v>15.5</v>
      </c>
      <c r="K88" s="125">
        <f t="shared" si="2"/>
        <v>589</v>
      </c>
      <c r="L88" s="112" t="s">
        <v>76</v>
      </c>
      <c r="M88" s="126">
        <v>30784</v>
      </c>
    </row>
    <row r="89" spans="1:13" x14ac:dyDescent="0.25">
      <c r="A89" s="127" t="s">
        <v>259</v>
      </c>
      <c r="B89" s="128" t="s">
        <v>260</v>
      </c>
      <c r="C89" s="128" t="s">
        <v>261</v>
      </c>
      <c r="D89" s="128" t="s">
        <v>262</v>
      </c>
      <c r="E89" s="128" t="s">
        <v>45</v>
      </c>
      <c r="F89" s="128" t="s">
        <v>32</v>
      </c>
      <c r="G89" s="128">
        <v>46285</v>
      </c>
      <c r="H89" s="129"/>
      <c r="I89" s="128">
        <v>25</v>
      </c>
      <c r="J89" s="130">
        <v>8.52</v>
      </c>
      <c r="K89" s="130">
        <f t="shared" si="2"/>
        <v>213</v>
      </c>
      <c r="L89" s="128" t="s">
        <v>34</v>
      </c>
      <c r="M89" s="131">
        <v>32301</v>
      </c>
    </row>
    <row r="90" spans="1:13" x14ac:dyDescent="0.25">
      <c r="A90" s="123" t="s">
        <v>307</v>
      </c>
      <c r="B90" s="112" t="s">
        <v>308</v>
      </c>
      <c r="C90" s="112" t="s">
        <v>309</v>
      </c>
      <c r="D90" s="112" t="s">
        <v>310</v>
      </c>
      <c r="E90" s="112" t="s">
        <v>45</v>
      </c>
      <c r="F90" s="112" t="s">
        <v>32</v>
      </c>
      <c r="G90" s="112">
        <v>46280</v>
      </c>
      <c r="H90" s="124"/>
      <c r="I90" s="112">
        <v>29</v>
      </c>
      <c r="J90" s="125">
        <v>6.5</v>
      </c>
      <c r="K90" s="125">
        <f t="shared" si="2"/>
        <v>188.5</v>
      </c>
      <c r="L90" s="112" t="s">
        <v>76</v>
      </c>
      <c r="M90" s="126">
        <v>32118</v>
      </c>
    </row>
    <row r="91" spans="1:13" x14ac:dyDescent="0.25">
      <c r="A91" s="127" t="s">
        <v>355</v>
      </c>
      <c r="B91" s="128" t="s">
        <v>356</v>
      </c>
      <c r="C91" s="128" t="s">
        <v>357</v>
      </c>
      <c r="D91" s="128" t="s">
        <v>358</v>
      </c>
      <c r="E91" s="128" t="s">
        <v>45</v>
      </c>
      <c r="F91" s="128" t="s">
        <v>32</v>
      </c>
      <c r="G91" s="128">
        <v>46275</v>
      </c>
      <c r="H91" s="129"/>
      <c r="I91" s="128">
        <v>40</v>
      </c>
      <c r="J91" s="130">
        <v>15</v>
      </c>
      <c r="K91" s="130">
        <f t="shared" si="2"/>
        <v>600</v>
      </c>
      <c r="L91" s="128" t="s">
        <v>62</v>
      </c>
      <c r="M91" s="131">
        <v>31251</v>
      </c>
    </row>
    <row r="92" spans="1:13" x14ac:dyDescent="0.25">
      <c r="A92" s="123" t="s">
        <v>379</v>
      </c>
      <c r="B92" s="112" t="s">
        <v>380</v>
      </c>
      <c r="C92" s="112" t="s">
        <v>381</v>
      </c>
      <c r="D92" s="112" t="s">
        <v>382</v>
      </c>
      <c r="E92" s="112" t="s">
        <v>31</v>
      </c>
      <c r="F92" s="112" t="s">
        <v>32</v>
      </c>
      <c r="G92" s="112">
        <v>46273</v>
      </c>
      <c r="H92" s="124"/>
      <c r="I92" s="112">
        <v>42</v>
      </c>
      <c r="J92" s="125">
        <v>15.5</v>
      </c>
      <c r="K92" s="125">
        <f t="shared" si="2"/>
        <v>651</v>
      </c>
      <c r="L92" s="112" t="s">
        <v>76</v>
      </c>
      <c r="M92" s="126">
        <v>32996</v>
      </c>
    </row>
    <row r="93" spans="1:13" x14ac:dyDescent="0.25">
      <c r="A93" s="127" t="s">
        <v>77</v>
      </c>
      <c r="B93" s="128" t="s">
        <v>78</v>
      </c>
      <c r="C93" s="128" t="s">
        <v>79</v>
      </c>
      <c r="D93" s="128" t="s">
        <v>80</v>
      </c>
      <c r="E93" s="128" t="s">
        <v>39</v>
      </c>
      <c r="F93" s="128" t="s">
        <v>32</v>
      </c>
      <c r="G93" s="128">
        <v>46303</v>
      </c>
      <c r="H93" s="129"/>
      <c r="I93" s="128">
        <v>40</v>
      </c>
      <c r="J93" s="130">
        <v>21.5</v>
      </c>
      <c r="K93" s="130">
        <f t="shared" si="2"/>
        <v>860</v>
      </c>
      <c r="L93" s="128" t="s">
        <v>57</v>
      </c>
      <c r="M93" s="131">
        <v>33237</v>
      </c>
    </row>
    <row r="94" spans="1:13" x14ac:dyDescent="0.25">
      <c r="A94" s="123" t="s">
        <v>207</v>
      </c>
      <c r="B94" s="112" t="s">
        <v>208</v>
      </c>
      <c r="C94" s="112" t="s">
        <v>209</v>
      </c>
      <c r="D94" s="112" t="s">
        <v>210</v>
      </c>
      <c r="E94" s="112" t="s">
        <v>39</v>
      </c>
      <c r="F94" s="112" t="s">
        <v>32</v>
      </c>
      <c r="G94" s="112">
        <v>46290</v>
      </c>
      <c r="H94" s="124"/>
      <c r="I94" s="112">
        <v>40</v>
      </c>
      <c r="J94" s="125">
        <v>19.5</v>
      </c>
      <c r="K94" s="125">
        <f t="shared" si="2"/>
        <v>780</v>
      </c>
      <c r="L94" s="112" t="s">
        <v>62</v>
      </c>
      <c r="M94" s="126">
        <v>29963</v>
      </c>
    </row>
    <row r="95" spans="1:13" x14ac:dyDescent="0.25">
      <c r="A95" s="127" t="s">
        <v>255</v>
      </c>
      <c r="B95" s="128" t="s">
        <v>256</v>
      </c>
      <c r="C95" s="128" t="s">
        <v>257</v>
      </c>
      <c r="D95" s="128" t="s">
        <v>258</v>
      </c>
      <c r="E95" s="128" t="s">
        <v>39</v>
      </c>
      <c r="F95" s="128" t="s">
        <v>32</v>
      </c>
      <c r="G95" s="128">
        <v>46285</v>
      </c>
      <c r="H95" s="129"/>
      <c r="I95" s="128">
        <v>40</v>
      </c>
      <c r="J95" s="130">
        <v>21.5</v>
      </c>
      <c r="K95" s="130">
        <f t="shared" si="2"/>
        <v>860</v>
      </c>
      <c r="L95" s="128" t="s">
        <v>57</v>
      </c>
      <c r="M95" s="131">
        <v>31695</v>
      </c>
    </row>
    <row r="96" spans="1:13" x14ac:dyDescent="0.25">
      <c r="A96" s="123" t="s">
        <v>287</v>
      </c>
      <c r="B96" s="112" t="s">
        <v>288</v>
      </c>
      <c r="C96" s="112" t="s">
        <v>289</v>
      </c>
      <c r="D96" s="112" t="s">
        <v>290</v>
      </c>
      <c r="E96" s="112" t="s">
        <v>39</v>
      </c>
      <c r="F96" s="112" t="s">
        <v>32</v>
      </c>
      <c r="G96" s="112">
        <v>46282</v>
      </c>
      <c r="H96" s="124"/>
      <c r="I96" s="112">
        <v>16</v>
      </c>
      <c r="J96" s="125">
        <v>6.5</v>
      </c>
      <c r="K96" s="125">
        <f t="shared" si="2"/>
        <v>104</v>
      </c>
      <c r="L96" s="112" t="s">
        <v>34</v>
      </c>
      <c r="M96" s="126">
        <v>32625</v>
      </c>
    </row>
    <row r="97" spans="1:13" x14ac:dyDescent="0.25">
      <c r="A97" s="127" t="s">
        <v>367</v>
      </c>
      <c r="B97" s="128" t="s">
        <v>368</v>
      </c>
      <c r="C97" s="128" t="s">
        <v>369</v>
      </c>
      <c r="D97" s="128" t="s">
        <v>370</v>
      </c>
      <c r="E97" s="128" t="s">
        <v>39</v>
      </c>
      <c r="F97" s="128" t="s">
        <v>32</v>
      </c>
      <c r="G97" s="128">
        <v>46274</v>
      </c>
      <c r="H97" s="129"/>
      <c r="I97" s="128">
        <v>30</v>
      </c>
      <c r="J97" s="130">
        <v>15</v>
      </c>
      <c r="K97" s="130">
        <f t="shared" si="2"/>
        <v>450</v>
      </c>
      <c r="L97" s="128" t="s">
        <v>57</v>
      </c>
      <c r="M97" s="131">
        <v>32531</v>
      </c>
    </row>
    <row r="98" spans="1:13" x14ac:dyDescent="0.25">
      <c r="A98" s="123" t="s">
        <v>415</v>
      </c>
      <c r="B98" s="112" t="s">
        <v>416</v>
      </c>
      <c r="C98" s="112" t="s">
        <v>417</v>
      </c>
      <c r="D98" s="112" t="s">
        <v>418</v>
      </c>
      <c r="E98" s="112" t="s">
        <v>39</v>
      </c>
      <c r="F98" s="112" t="s">
        <v>32</v>
      </c>
      <c r="G98" s="112">
        <v>46269</v>
      </c>
      <c r="H98" s="124"/>
      <c r="I98" s="112">
        <v>19</v>
      </c>
      <c r="J98" s="125">
        <v>6.5</v>
      </c>
      <c r="K98" s="125">
        <f t="shared" si="2"/>
        <v>123.5</v>
      </c>
      <c r="L98" s="112" t="s">
        <v>34</v>
      </c>
      <c r="M98" s="126">
        <v>33117</v>
      </c>
    </row>
  </sheetData>
  <sortState xmlns:xlrd2="http://schemas.microsoft.com/office/spreadsheetml/2017/richdata2" ref="A5:M98">
    <sortCondition ref="H5"/>
  </sortState>
  <mergeCells count="2">
    <mergeCell ref="A1:M1"/>
    <mergeCell ref="A2:M2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29"/>
  <sheetViews>
    <sheetView workbookViewId="0"/>
  </sheetViews>
  <sheetFormatPr defaultRowHeight="12.5" x14ac:dyDescent="0.25"/>
  <cols>
    <col min="2" max="2" width="16" bestFit="1" customWidth="1"/>
    <col min="7" max="7" width="17.6328125" bestFit="1" customWidth="1"/>
  </cols>
  <sheetData>
    <row r="2" spans="1:7" ht="37.5" x14ac:dyDescent="0.25">
      <c r="A2" t="s">
        <v>421</v>
      </c>
      <c r="B2" t="s">
        <v>422</v>
      </c>
      <c r="C2" s="5" t="s">
        <v>423</v>
      </c>
      <c r="D2" s="5" t="s">
        <v>424</v>
      </c>
      <c r="E2" s="5" t="s">
        <v>425</v>
      </c>
      <c r="F2" s="5" t="s">
        <v>426</v>
      </c>
      <c r="G2" t="s">
        <v>427</v>
      </c>
    </row>
    <row r="3" spans="1:7" x14ac:dyDescent="0.25">
      <c r="A3">
        <v>1</v>
      </c>
      <c r="B3" t="s">
        <v>428</v>
      </c>
      <c r="C3">
        <v>2.99</v>
      </c>
      <c r="D3">
        <v>2</v>
      </c>
      <c r="E3">
        <v>6</v>
      </c>
      <c r="F3">
        <v>10</v>
      </c>
      <c r="G3" t="s">
        <v>429</v>
      </c>
    </row>
    <row r="4" spans="1:7" x14ac:dyDescent="0.25">
      <c r="A4">
        <v>2</v>
      </c>
      <c r="B4" t="s">
        <v>430</v>
      </c>
      <c r="C4">
        <v>1.98</v>
      </c>
      <c r="D4">
        <v>3</v>
      </c>
      <c r="E4">
        <v>0</v>
      </c>
      <c r="F4">
        <v>5</v>
      </c>
      <c r="G4" t="s">
        <v>431</v>
      </c>
    </row>
    <row r="5" spans="1:7" x14ac:dyDescent="0.25">
      <c r="A5">
        <v>3</v>
      </c>
      <c r="B5" t="s">
        <v>432</v>
      </c>
      <c r="C5">
        <v>0.79</v>
      </c>
      <c r="D5">
        <v>4</v>
      </c>
      <c r="E5">
        <v>0</v>
      </c>
      <c r="F5">
        <v>2</v>
      </c>
      <c r="G5" t="s">
        <v>433</v>
      </c>
    </row>
    <row r="6" spans="1:7" x14ac:dyDescent="0.25">
      <c r="A6">
        <v>4</v>
      </c>
      <c r="B6" t="s">
        <v>434</v>
      </c>
      <c r="C6">
        <v>2.25</v>
      </c>
      <c r="D6">
        <v>3</v>
      </c>
      <c r="E6">
        <v>0</v>
      </c>
      <c r="F6">
        <v>15</v>
      </c>
      <c r="G6" t="s">
        <v>435</v>
      </c>
    </row>
    <row r="7" spans="1:7" x14ac:dyDescent="0.25">
      <c r="A7">
        <v>5</v>
      </c>
      <c r="B7" t="s">
        <v>436</v>
      </c>
      <c r="C7">
        <v>3.57</v>
      </c>
      <c r="D7">
        <v>5</v>
      </c>
      <c r="E7">
        <v>0</v>
      </c>
      <c r="F7">
        <v>2</v>
      </c>
      <c r="G7" t="s">
        <v>437</v>
      </c>
    </row>
    <row r="8" spans="1:7" x14ac:dyDescent="0.25">
      <c r="A8">
        <v>6</v>
      </c>
      <c r="B8" t="s">
        <v>438</v>
      </c>
      <c r="C8">
        <v>10.98</v>
      </c>
      <c r="D8">
        <v>12</v>
      </c>
      <c r="E8">
        <v>12</v>
      </c>
      <c r="F8">
        <v>0</v>
      </c>
      <c r="G8" t="s">
        <v>420</v>
      </c>
    </row>
    <row r="9" spans="1:7" x14ac:dyDescent="0.25">
      <c r="A9">
        <v>7</v>
      </c>
      <c r="B9" t="s">
        <v>439</v>
      </c>
      <c r="C9">
        <v>13.45</v>
      </c>
      <c r="D9">
        <v>12</v>
      </c>
      <c r="E9">
        <v>0</v>
      </c>
      <c r="F9">
        <v>0</v>
      </c>
      <c r="G9" t="s">
        <v>420</v>
      </c>
    </row>
    <row r="10" spans="1:7" x14ac:dyDescent="0.25">
      <c r="A10">
        <v>8</v>
      </c>
      <c r="B10" t="s">
        <v>441</v>
      </c>
      <c r="C10">
        <v>1.35</v>
      </c>
      <c r="D10">
        <v>34</v>
      </c>
      <c r="E10">
        <v>0</v>
      </c>
      <c r="F10">
        <v>0</v>
      </c>
      <c r="G10" t="s">
        <v>440</v>
      </c>
    </row>
    <row r="11" spans="1:7" x14ac:dyDescent="0.25">
      <c r="A11">
        <v>9</v>
      </c>
      <c r="B11" t="s">
        <v>443</v>
      </c>
      <c r="C11">
        <v>26.07</v>
      </c>
      <c r="D11">
        <v>44</v>
      </c>
      <c r="E11">
        <v>0</v>
      </c>
      <c r="F11">
        <v>12</v>
      </c>
      <c r="G11" t="s">
        <v>442</v>
      </c>
    </row>
    <row r="12" spans="1:7" x14ac:dyDescent="0.25">
      <c r="A12">
        <v>10</v>
      </c>
      <c r="B12" t="s">
        <v>445</v>
      </c>
      <c r="C12">
        <v>2.57</v>
      </c>
      <c r="D12">
        <v>12</v>
      </c>
      <c r="E12">
        <v>21</v>
      </c>
      <c r="F12">
        <v>15</v>
      </c>
      <c r="G12" t="s">
        <v>444</v>
      </c>
    </row>
    <row r="13" spans="1:7" x14ac:dyDescent="0.25">
      <c r="A13">
        <v>11</v>
      </c>
      <c r="B13" t="s">
        <v>447</v>
      </c>
      <c r="C13">
        <v>7</v>
      </c>
      <c r="D13">
        <v>7</v>
      </c>
      <c r="E13">
        <v>15</v>
      </c>
      <c r="F13">
        <v>20</v>
      </c>
      <c r="G13" t="s">
        <v>446</v>
      </c>
    </row>
    <row r="14" spans="1:7" x14ac:dyDescent="0.25">
      <c r="A14">
        <v>12</v>
      </c>
      <c r="B14" t="s">
        <v>449</v>
      </c>
      <c r="C14">
        <v>1.98</v>
      </c>
      <c r="D14">
        <v>6</v>
      </c>
      <c r="E14">
        <v>0</v>
      </c>
      <c r="F14">
        <v>10</v>
      </c>
      <c r="G14" t="s">
        <v>435</v>
      </c>
    </row>
    <row r="15" spans="1:7" x14ac:dyDescent="0.25">
      <c r="A15">
        <v>13</v>
      </c>
      <c r="B15" t="s">
        <v>451</v>
      </c>
      <c r="C15">
        <v>3.45</v>
      </c>
      <c r="D15">
        <v>23</v>
      </c>
      <c r="E15">
        <v>0</v>
      </c>
      <c r="F15">
        <v>5</v>
      </c>
      <c r="G15" t="s">
        <v>437</v>
      </c>
    </row>
    <row r="16" spans="1:7" x14ac:dyDescent="0.25">
      <c r="A16">
        <v>14</v>
      </c>
      <c r="B16" t="s">
        <v>453</v>
      </c>
      <c r="C16">
        <v>3.45</v>
      </c>
      <c r="D16">
        <v>43</v>
      </c>
      <c r="E16">
        <v>2</v>
      </c>
      <c r="F16">
        <v>5</v>
      </c>
      <c r="G16" t="s">
        <v>444</v>
      </c>
    </row>
    <row r="17" spans="1:13" x14ac:dyDescent="0.25">
      <c r="A17">
        <v>15</v>
      </c>
      <c r="B17" t="s">
        <v>454</v>
      </c>
      <c r="C17">
        <v>3.87</v>
      </c>
      <c r="D17">
        <v>12</v>
      </c>
      <c r="E17">
        <v>2</v>
      </c>
      <c r="F17">
        <v>5</v>
      </c>
      <c r="G17" t="s">
        <v>444</v>
      </c>
    </row>
    <row r="18" spans="1:13" x14ac:dyDescent="0.25">
      <c r="A18">
        <v>16</v>
      </c>
      <c r="B18" t="s">
        <v>455</v>
      </c>
      <c r="C18">
        <v>2.99</v>
      </c>
      <c r="D18">
        <v>67</v>
      </c>
      <c r="E18">
        <v>5</v>
      </c>
      <c r="F18">
        <v>5</v>
      </c>
      <c r="G18" t="s">
        <v>448</v>
      </c>
    </row>
    <row r="19" spans="1:13" x14ac:dyDescent="0.25">
      <c r="A19">
        <v>17</v>
      </c>
      <c r="B19" t="s">
        <v>456</v>
      </c>
      <c r="C19">
        <v>1.76</v>
      </c>
      <c r="D19">
        <v>22</v>
      </c>
      <c r="E19">
        <v>10</v>
      </c>
      <c r="F19">
        <v>5</v>
      </c>
      <c r="G19" t="s">
        <v>450</v>
      </c>
    </row>
    <row r="20" spans="1:13" x14ac:dyDescent="0.25">
      <c r="A20">
        <v>18</v>
      </c>
      <c r="B20" t="s">
        <v>457</v>
      </c>
      <c r="C20">
        <v>1.76</v>
      </c>
      <c r="D20">
        <v>33</v>
      </c>
      <c r="E20">
        <v>0</v>
      </c>
      <c r="F20">
        <v>10</v>
      </c>
      <c r="G20" t="s">
        <v>450</v>
      </c>
    </row>
    <row r="21" spans="1:13" x14ac:dyDescent="0.25">
      <c r="A21">
        <v>19</v>
      </c>
      <c r="B21" t="s">
        <v>458</v>
      </c>
      <c r="C21">
        <v>2.46</v>
      </c>
      <c r="D21">
        <v>23</v>
      </c>
      <c r="E21">
        <v>0</v>
      </c>
      <c r="F21">
        <v>10</v>
      </c>
      <c r="G21" t="s">
        <v>435</v>
      </c>
    </row>
    <row r="22" spans="1:13" x14ac:dyDescent="0.25">
      <c r="A22">
        <v>20</v>
      </c>
      <c r="B22" t="s">
        <v>459</v>
      </c>
      <c r="C22">
        <v>3.56</v>
      </c>
      <c r="D22">
        <v>45</v>
      </c>
      <c r="E22">
        <v>0</v>
      </c>
      <c r="F22">
        <v>20</v>
      </c>
      <c r="G22" t="s">
        <v>429</v>
      </c>
    </row>
    <row r="23" spans="1:13" x14ac:dyDescent="0.25">
      <c r="A23">
        <v>21</v>
      </c>
      <c r="B23" t="s">
        <v>460</v>
      </c>
      <c r="C23">
        <v>2.4300000000000002</v>
      </c>
      <c r="D23">
        <v>76</v>
      </c>
      <c r="E23">
        <v>0</v>
      </c>
      <c r="F23">
        <v>20</v>
      </c>
      <c r="G23" t="s">
        <v>429</v>
      </c>
    </row>
    <row r="24" spans="1:13" x14ac:dyDescent="0.25">
      <c r="A24">
        <v>22</v>
      </c>
      <c r="B24" t="s">
        <v>461</v>
      </c>
      <c r="C24">
        <v>4.2300000000000004</v>
      </c>
      <c r="D24">
        <v>44</v>
      </c>
      <c r="E24">
        <v>10</v>
      </c>
      <c r="F24">
        <v>20</v>
      </c>
      <c r="G24" t="s">
        <v>437</v>
      </c>
      <c r="M24" s="6" t="s">
        <v>467</v>
      </c>
    </row>
    <row r="25" spans="1:13" x14ac:dyDescent="0.25">
      <c r="A25">
        <v>23</v>
      </c>
      <c r="B25" t="s">
        <v>462</v>
      </c>
      <c r="C25">
        <v>3.98</v>
      </c>
      <c r="D25">
        <v>34</v>
      </c>
      <c r="E25">
        <v>0</v>
      </c>
      <c r="F25">
        <v>15</v>
      </c>
      <c r="G25" t="s">
        <v>437</v>
      </c>
    </row>
    <row r="26" spans="1:13" x14ac:dyDescent="0.25">
      <c r="A26">
        <v>24</v>
      </c>
      <c r="B26" t="s">
        <v>463</v>
      </c>
      <c r="C26">
        <v>3.54</v>
      </c>
      <c r="D26">
        <v>23</v>
      </c>
      <c r="E26">
        <v>0</v>
      </c>
      <c r="F26">
        <v>10</v>
      </c>
      <c r="G26" t="s">
        <v>437</v>
      </c>
    </row>
    <row r="27" spans="1:13" x14ac:dyDescent="0.25">
      <c r="A27">
        <v>25</v>
      </c>
      <c r="B27" t="s">
        <v>464</v>
      </c>
      <c r="C27">
        <v>0.99</v>
      </c>
      <c r="D27">
        <v>22</v>
      </c>
      <c r="E27">
        <v>20</v>
      </c>
      <c r="F27">
        <v>5</v>
      </c>
      <c r="G27" t="s">
        <v>444</v>
      </c>
    </row>
    <row r="28" spans="1:13" x14ac:dyDescent="0.25">
      <c r="A28">
        <v>26</v>
      </c>
      <c r="B28" t="s">
        <v>465</v>
      </c>
      <c r="C28">
        <v>2.33</v>
      </c>
      <c r="D28">
        <v>2</v>
      </c>
      <c r="E28">
        <v>0</v>
      </c>
      <c r="F28">
        <v>5</v>
      </c>
      <c r="G28" t="s">
        <v>444</v>
      </c>
    </row>
    <row r="29" spans="1:13" x14ac:dyDescent="0.25">
      <c r="A29">
        <v>27</v>
      </c>
      <c r="B29" t="s">
        <v>466</v>
      </c>
      <c r="C29">
        <v>2.99</v>
      </c>
      <c r="D29">
        <v>34</v>
      </c>
      <c r="E29">
        <v>0</v>
      </c>
      <c r="F29">
        <v>5</v>
      </c>
      <c r="G29" t="s">
        <v>452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3:J51"/>
  <sheetViews>
    <sheetView workbookViewId="0">
      <selection activeCell="K26" sqref="K26"/>
    </sheetView>
  </sheetViews>
  <sheetFormatPr defaultRowHeight="12.5" x14ac:dyDescent="0.25"/>
  <cols>
    <col min="2" max="2" width="10.6328125" customWidth="1"/>
    <col min="3" max="3" width="15.90625" bestFit="1" customWidth="1"/>
    <col min="5" max="5" width="9.54296875" customWidth="1"/>
    <col min="6" max="7" width="14.1796875" customWidth="1"/>
    <col min="8" max="8" width="13.08984375" bestFit="1" customWidth="1"/>
    <col min="9" max="9" width="31" customWidth="1"/>
    <col min="11" max="11" width="32.6328125" bestFit="1" customWidth="1"/>
  </cols>
  <sheetData>
    <row r="3" spans="1:10" ht="14.5" x14ac:dyDescent="0.35">
      <c r="A3" s="8" t="s">
        <v>469</v>
      </c>
      <c r="B3" s="8" t="s">
        <v>470</v>
      </c>
      <c r="C3" s="8" t="s">
        <v>471</v>
      </c>
      <c r="D3" s="8" t="s">
        <v>472</v>
      </c>
      <c r="E3" s="8" t="s">
        <v>473</v>
      </c>
      <c r="F3" s="8" t="s">
        <v>474</v>
      </c>
      <c r="G3" s="8" t="s">
        <v>475</v>
      </c>
      <c r="H3" s="8" t="s">
        <v>610</v>
      </c>
      <c r="I3" s="8" t="s">
        <v>611</v>
      </c>
      <c r="J3" s="9"/>
    </row>
    <row r="4" spans="1:10" x14ac:dyDescent="0.25">
      <c r="A4">
        <v>2009</v>
      </c>
      <c r="B4" t="s">
        <v>476</v>
      </c>
      <c r="C4" t="s">
        <v>484</v>
      </c>
      <c r="D4">
        <v>61992</v>
      </c>
      <c r="E4">
        <v>1065</v>
      </c>
    </row>
    <row r="5" spans="1:10" x14ac:dyDescent="0.25">
      <c r="A5">
        <v>2009</v>
      </c>
      <c r="B5" t="s">
        <v>476</v>
      </c>
      <c r="C5" t="s">
        <v>485</v>
      </c>
      <c r="D5">
        <v>113782</v>
      </c>
      <c r="E5">
        <v>1486</v>
      </c>
    </row>
    <row r="6" spans="1:10" x14ac:dyDescent="0.25">
      <c r="A6">
        <v>2009</v>
      </c>
      <c r="B6" t="s">
        <v>476</v>
      </c>
      <c r="C6" t="s">
        <v>486</v>
      </c>
      <c r="D6">
        <v>123057</v>
      </c>
      <c r="E6">
        <v>908</v>
      </c>
    </row>
    <row r="7" spans="1:10" x14ac:dyDescent="0.25">
      <c r="A7">
        <v>2009</v>
      </c>
      <c r="B7" t="s">
        <v>476</v>
      </c>
      <c r="C7" t="s">
        <v>487</v>
      </c>
      <c r="D7">
        <v>64078</v>
      </c>
      <c r="E7">
        <v>948</v>
      </c>
    </row>
    <row r="8" spans="1:10" x14ac:dyDescent="0.25">
      <c r="A8">
        <v>2009</v>
      </c>
      <c r="B8" t="s">
        <v>476</v>
      </c>
      <c r="C8" t="s">
        <v>488</v>
      </c>
      <c r="D8">
        <v>37351</v>
      </c>
      <c r="E8">
        <v>890</v>
      </c>
    </row>
    <row r="9" spans="1:10" x14ac:dyDescent="0.25">
      <c r="A9">
        <v>2009</v>
      </c>
      <c r="B9" t="s">
        <v>476</v>
      </c>
      <c r="C9" t="s">
        <v>489</v>
      </c>
      <c r="D9">
        <v>49995</v>
      </c>
      <c r="E9">
        <v>847</v>
      </c>
    </row>
    <row r="10" spans="1:10" x14ac:dyDescent="0.25">
      <c r="A10">
        <v>2009</v>
      </c>
      <c r="B10" t="s">
        <v>477</v>
      </c>
      <c r="C10" t="s">
        <v>484</v>
      </c>
      <c r="D10">
        <v>25358</v>
      </c>
      <c r="E10">
        <v>1015</v>
      </c>
    </row>
    <row r="11" spans="1:10" x14ac:dyDescent="0.25">
      <c r="A11">
        <v>2009</v>
      </c>
      <c r="B11" t="s">
        <v>477</v>
      </c>
      <c r="C11" t="s">
        <v>485</v>
      </c>
      <c r="D11">
        <v>109551</v>
      </c>
      <c r="E11">
        <v>1094</v>
      </c>
    </row>
    <row r="12" spans="1:10" x14ac:dyDescent="0.25">
      <c r="A12">
        <v>2009</v>
      </c>
      <c r="B12" t="s">
        <v>477</v>
      </c>
      <c r="C12" t="s">
        <v>486</v>
      </c>
      <c r="D12">
        <v>105199</v>
      </c>
      <c r="E12">
        <v>891</v>
      </c>
    </row>
    <row r="13" spans="1:10" x14ac:dyDescent="0.25">
      <c r="A13">
        <v>2009</v>
      </c>
      <c r="B13" t="s">
        <v>477</v>
      </c>
      <c r="C13" t="s">
        <v>487</v>
      </c>
      <c r="D13">
        <v>49460</v>
      </c>
      <c r="E13">
        <v>975</v>
      </c>
    </row>
    <row r="14" spans="1:10" x14ac:dyDescent="0.25">
      <c r="A14">
        <v>2009</v>
      </c>
      <c r="B14" t="s">
        <v>477</v>
      </c>
      <c r="C14" t="s">
        <v>488</v>
      </c>
      <c r="D14">
        <v>28499</v>
      </c>
      <c r="E14">
        <v>887</v>
      </c>
    </row>
    <row r="15" spans="1:10" x14ac:dyDescent="0.25">
      <c r="A15">
        <v>2009</v>
      </c>
      <c r="B15" t="s">
        <v>477</v>
      </c>
      <c r="C15" t="s">
        <v>489</v>
      </c>
      <c r="D15">
        <v>39311</v>
      </c>
      <c r="E15">
        <v>859</v>
      </c>
    </row>
    <row r="16" spans="1:10" x14ac:dyDescent="0.25">
      <c r="A16">
        <v>2009</v>
      </c>
      <c r="B16" t="s">
        <v>478</v>
      </c>
      <c r="C16" t="s">
        <v>484</v>
      </c>
      <c r="D16">
        <v>65790</v>
      </c>
      <c r="E16">
        <v>817</v>
      </c>
    </row>
    <row r="17" spans="1:5" x14ac:dyDescent="0.25">
      <c r="A17">
        <v>2009</v>
      </c>
      <c r="B17" t="s">
        <v>478</v>
      </c>
      <c r="C17" t="s">
        <v>485</v>
      </c>
      <c r="D17">
        <v>124218</v>
      </c>
      <c r="E17">
        <v>995</v>
      </c>
    </row>
    <row r="18" spans="1:5" x14ac:dyDescent="0.25">
      <c r="A18">
        <v>2009</v>
      </c>
      <c r="B18" t="s">
        <v>478</v>
      </c>
      <c r="C18" t="s">
        <v>486</v>
      </c>
      <c r="D18">
        <v>136269</v>
      </c>
      <c r="E18">
        <v>921</v>
      </c>
    </row>
    <row r="19" spans="1:5" x14ac:dyDescent="0.25">
      <c r="A19">
        <v>2009</v>
      </c>
      <c r="B19" t="s">
        <v>478</v>
      </c>
      <c r="C19" t="s">
        <v>487</v>
      </c>
      <c r="D19">
        <v>83425</v>
      </c>
      <c r="E19">
        <v>938</v>
      </c>
    </row>
    <row r="20" spans="1:5" x14ac:dyDescent="0.25">
      <c r="A20">
        <v>2009</v>
      </c>
      <c r="B20" t="s">
        <v>478</v>
      </c>
      <c r="C20" t="s">
        <v>488</v>
      </c>
      <c r="D20">
        <v>50115</v>
      </c>
      <c r="E20">
        <v>850</v>
      </c>
    </row>
    <row r="21" spans="1:5" x14ac:dyDescent="0.25">
      <c r="A21">
        <v>2009</v>
      </c>
      <c r="B21" t="s">
        <v>478</v>
      </c>
      <c r="C21" t="s">
        <v>489</v>
      </c>
      <c r="D21">
        <v>77341</v>
      </c>
      <c r="E21">
        <v>854</v>
      </c>
    </row>
    <row r="22" spans="1:5" x14ac:dyDescent="0.25">
      <c r="A22">
        <v>2009</v>
      </c>
      <c r="B22" t="s">
        <v>479</v>
      </c>
      <c r="C22" t="s">
        <v>484</v>
      </c>
      <c r="D22">
        <v>73813</v>
      </c>
      <c r="E22">
        <v>769</v>
      </c>
    </row>
    <row r="23" spans="1:5" x14ac:dyDescent="0.25">
      <c r="A23">
        <v>2009</v>
      </c>
      <c r="B23" t="s">
        <v>479</v>
      </c>
      <c r="C23" t="s">
        <v>485</v>
      </c>
      <c r="D23">
        <v>149008</v>
      </c>
      <c r="E23">
        <v>988</v>
      </c>
    </row>
    <row r="24" spans="1:5" x14ac:dyDescent="0.25">
      <c r="A24">
        <v>2009</v>
      </c>
      <c r="B24" t="s">
        <v>479</v>
      </c>
      <c r="C24" t="s">
        <v>486</v>
      </c>
      <c r="D24">
        <v>153904</v>
      </c>
      <c r="E24">
        <v>906</v>
      </c>
    </row>
    <row r="25" spans="1:5" x14ac:dyDescent="0.25">
      <c r="A25">
        <v>2009</v>
      </c>
      <c r="B25" t="s">
        <v>479</v>
      </c>
      <c r="C25" t="s">
        <v>487</v>
      </c>
      <c r="D25">
        <v>111962</v>
      </c>
      <c r="E25">
        <v>943</v>
      </c>
    </row>
    <row r="26" spans="1:5" x14ac:dyDescent="0.25">
      <c r="A26">
        <v>2009</v>
      </c>
      <c r="B26" t="s">
        <v>479</v>
      </c>
      <c r="C26" t="s">
        <v>488</v>
      </c>
      <c r="D26">
        <v>71277</v>
      </c>
      <c r="E26">
        <v>842</v>
      </c>
    </row>
    <row r="27" spans="1:5" x14ac:dyDescent="0.25">
      <c r="A27">
        <v>2009</v>
      </c>
      <c r="B27" t="s">
        <v>479</v>
      </c>
      <c r="C27" t="s">
        <v>489</v>
      </c>
      <c r="D27">
        <v>97232</v>
      </c>
      <c r="E27">
        <v>839</v>
      </c>
    </row>
    <row r="28" spans="1:5" x14ac:dyDescent="0.25">
      <c r="A28">
        <v>2010</v>
      </c>
      <c r="B28" t="s">
        <v>480</v>
      </c>
      <c r="C28" t="s">
        <v>484</v>
      </c>
      <c r="D28">
        <v>15498</v>
      </c>
      <c r="E28">
        <v>1065</v>
      </c>
    </row>
    <row r="29" spans="1:5" x14ac:dyDescent="0.25">
      <c r="A29">
        <v>2010</v>
      </c>
      <c r="B29" t="s">
        <v>480</v>
      </c>
      <c r="C29" t="s">
        <v>485</v>
      </c>
      <c r="D29">
        <v>28445.5</v>
      </c>
      <c r="E29">
        <v>1486</v>
      </c>
    </row>
    <row r="30" spans="1:5" x14ac:dyDescent="0.25">
      <c r="A30">
        <v>2010</v>
      </c>
      <c r="B30" t="s">
        <v>480</v>
      </c>
      <c r="C30" t="s">
        <v>486</v>
      </c>
      <c r="D30">
        <v>30764.25</v>
      </c>
      <c r="E30">
        <v>908</v>
      </c>
    </row>
    <row r="31" spans="1:5" x14ac:dyDescent="0.25">
      <c r="A31">
        <v>2010</v>
      </c>
      <c r="B31" t="s">
        <v>480</v>
      </c>
      <c r="C31" t="s">
        <v>487</v>
      </c>
      <c r="D31">
        <v>16019.5</v>
      </c>
      <c r="E31">
        <v>948</v>
      </c>
    </row>
    <row r="32" spans="1:5" x14ac:dyDescent="0.25">
      <c r="A32">
        <v>2010</v>
      </c>
      <c r="B32" t="s">
        <v>480</v>
      </c>
      <c r="C32" t="s">
        <v>488</v>
      </c>
      <c r="D32">
        <v>9337.75</v>
      </c>
      <c r="E32">
        <v>890</v>
      </c>
    </row>
    <row r="33" spans="1:5" x14ac:dyDescent="0.25">
      <c r="A33">
        <v>2010</v>
      </c>
      <c r="B33" t="s">
        <v>480</v>
      </c>
      <c r="C33" t="s">
        <v>489</v>
      </c>
      <c r="D33">
        <v>12498.75</v>
      </c>
      <c r="E33">
        <v>847</v>
      </c>
    </row>
    <row r="34" spans="1:5" x14ac:dyDescent="0.25">
      <c r="A34">
        <v>2010</v>
      </c>
      <c r="B34" t="s">
        <v>481</v>
      </c>
      <c r="C34" t="s">
        <v>484</v>
      </c>
      <c r="D34">
        <v>3803.7</v>
      </c>
      <c r="E34">
        <v>1015</v>
      </c>
    </row>
    <row r="35" spans="1:5" x14ac:dyDescent="0.25">
      <c r="A35">
        <v>2010</v>
      </c>
      <c r="B35" t="s">
        <v>481</v>
      </c>
      <c r="C35" t="s">
        <v>485</v>
      </c>
      <c r="D35">
        <v>16432.649999999998</v>
      </c>
      <c r="E35">
        <v>1094</v>
      </c>
    </row>
    <row r="36" spans="1:5" x14ac:dyDescent="0.25">
      <c r="A36">
        <v>2010</v>
      </c>
      <c r="B36" t="s">
        <v>481</v>
      </c>
      <c r="C36" t="s">
        <v>486</v>
      </c>
      <c r="D36">
        <v>15779.849999999999</v>
      </c>
      <c r="E36">
        <v>891</v>
      </c>
    </row>
    <row r="37" spans="1:5" x14ac:dyDescent="0.25">
      <c r="A37">
        <v>2010</v>
      </c>
      <c r="B37" t="s">
        <v>481</v>
      </c>
      <c r="C37" t="s">
        <v>487</v>
      </c>
      <c r="D37">
        <v>7419</v>
      </c>
      <c r="E37">
        <v>975</v>
      </c>
    </row>
    <row r="38" spans="1:5" x14ac:dyDescent="0.25">
      <c r="A38">
        <v>2010</v>
      </c>
      <c r="B38" t="s">
        <v>481</v>
      </c>
      <c r="C38" t="s">
        <v>488</v>
      </c>
      <c r="D38">
        <v>4274.8499999999995</v>
      </c>
      <c r="E38">
        <v>887</v>
      </c>
    </row>
    <row r="39" spans="1:5" x14ac:dyDescent="0.25">
      <c r="A39">
        <v>2010</v>
      </c>
      <c r="B39" t="s">
        <v>481</v>
      </c>
      <c r="C39" t="s">
        <v>489</v>
      </c>
      <c r="D39">
        <v>5896.65</v>
      </c>
      <c r="E39">
        <v>859</v>
      </c>
    </row>
    <row r="40" spans="1:5" x14ac:dyDescent="0.25">
      <c r="A40">
        <v>2010</v>
      </c>
      <c r="B40" t="s">
        <v>482</v>
      </c>
      <c r="C40" t="s">
        <v>484</v>
      </c>
      <c r="D40">
        <v>4934.25</v>
      </c>
      <c r="E40">
        <v>817</v>
      </c>
    </row>
    <row r="41" spans="1:5" x14ac:dyDescent="0.25">
      <c r="A41">
        <v>2010</v>
      </c>
      <c r="B41" t="s">
        <v>482</v>
      </c>
      <c r="C41" t="s">
        <v>485</v>
      </c>
      <c r="D41">
        <v>9316.35</v>
      </c>
      <c r="E41">
        <v>995</v>
      </c>
    </row>
    <row r="42" spans="1:5" x14ac:dyDescent="0.25">
      <c r="A42">
        <v>2010</v>
      </c>
      <c r="B42" t="s">
        <v>482</v>
      </c>
      <c r="C42" t="s">
        <v>486</v>
      </c>
      <c r="D42">
        <v>10220.174999999999</v>
      </c>
      <c r="E42">
        <v>921</v>
      </c>
    </row>
    <row r="43" spans="1:5" x14ac:dyDescent="0.25">
      <c r="A43">
        <v>2010</v>
      </c>
      <c r="B43" t="s">
        <v>482</v>
      </c>
      <c r="C43" t="s">
        <v>487</v>
      </c>
      <c r="D43">
        <v>6256.875</v>
      </c>
      <c r="E43">
        <v>938</v>
      </c>
    </row>
    <row r="44" spans="1:5" x14ac:dyDescent="0.25">
      <c r="A44">
        <v>2010</v>
      </c>
      <c r="B44" t="s">
        <v>482</v>
      </c>
      <c r="C44" t="s">
        <v>488</v>
      </c>
      <c r="D44">
        <v>3758.625</v>
      </c>
      <c r="E44">
        <v>850</v>
      </c>
    </row>
    <row r="45" spans="1:5" x14ac:dyDescent="0.25">
      <c r="A45">
        <v>2010</v>
      </c>
      <c r="B45" t="s">
        <v>482</v>
      </c>
      <c r="C45" t="s">
        <v>489</v>
      </c>
      <c r="D45">
        <v>5800.5749999999998</v>
      </c>
      <c r="E45">
        <v>854</v>
      </c>
    </row>
    <row r="46" spans="1:5" x14ac:dyDescent="0.25">
      <c r="A46">
        <v>2010</v>
      </c>
      <c r="B46" t="s">
        <v>483</v>
      </c>
      <c r="C46" t="s">
        <v>484</v>
      </c>
      <c r="D46">
        <v>221.43899999999999</v>
      </c>
      <c r="E46">
        <v>769</v>
      </c>
    </row>
    <row r="47" spans="1:5" x14ac:dyDescent="0.25">
      <c r="A47">
        <v>2010</v>
      </c>
      <c r="B47" t="s">
        <v>483</v>
      </c>
      <c r="C47" t="s">
        <v>485</v>
      </c>
      <c r="D47">
        <v>149008</v>
      </c>
      <c r="E47">
        <v>988</v>
      </c>
    </row>
    <row r="48" spans="1:5" x14ac:dyDescent="0.25">
      <c r="A48">
        <v>2010</v>
      </c>
      <c r="B48" t="s">
        <v>483</v>
      </c>
      <c r="C48" t="s">
        <v>486</v>
      </c>
      <c r="D48">
        <v>149008</v>
      </c>
      <c r="E48">
        <v>906</v>
      </c>
    </row>
    <row r="49" spans="1:5" x14ac:dyDescent="0.25">
      <c r="A49">
        <v>2010</v>
      </c>
      <c r="B49" t="s">
        <v>483</v>
      </c>
      <c r="C49" t="s">
        <v>487</v>
      </c>
      <c r="D49">
        <v>149008</v>
      </c>
      <c r="E49">
        <v>943</v>
      </c>
    </row>
    <row r="50" spans="1:5" x14ac:dyDescent="0.25">
      <c r="A50">
        <v>2010</v>
      </c>
      <c r="B50" t="s">
        <v>483</v>
      </c>
      <c r="C50" t="s">
        <v>488</v>
      </c>
      <c r="D50">
        <v>149008</v>
      </c>
      <c r="E50">
        <v>842</v>
      </c>
    </row>
    <row r="51" spans="1:5" x14ac:dyDescent="0.25">
      <c r="A51">
        <v>2010</v>
      </c>
      <c r="B51" t="s">
        <v>483</v>
      </c>
      <c r="C51" t="s">
        <v>489</v>
      </c>
      <c r="D51">
        <v>149008</v>
      </c>
      <c r="E51">
        <v>839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63"/>
  <sheetViews>
    <sheetView workbookViewId="0">
      <selection activeCell="A14" sqref="A14:D14"/>
    </sheetView>
  </sheetViews>
  <sheetFormatPr defaultRowHeight="12.5" x14ac:dyDescent="0.25"/>
  <cols>
    <col min="1" max="1" width="15.54296875" bestFit="1" customWidth="1"/>
    <col min="2" max="2" width="17.1796875" bestFit="1" customWidth="1"/>
    <col min="3" max="3" width="12.08984375" bestFit="1" customWidth="1"/>
    <col min="4" max="4" width="7.54296875" bestFit="1" customWidth="1"/>
    <col min="5" max="5" width="5.90625" customWidth="1"/>
    <col min="6" max="6" width="6.6328125" customWidth="1"/>
    <col min="7" max="7" width="10.08984375" customWidth="1"/>
    <col min="9" max="9" width="8.90625" customWidth="1"/>
  </cols>
  <sheetData>
    <row r="1" spans="1:13" x14ac:dyDescent="0.25">
      <c r="A1" t="s">
        <v>1005</v>
      </c>
      <c r="B1" t="s">
        <v>1006</v>
      </c>
      <c r="C1" t="s">
        <v>1007</v>
      </c>
      <c r="D1" t="s">
        <v>1008</v>
      </c>
    </row>
    <row r="2" spans="1:13" x14ac:dyDescent="0.25">
      <c r="A2" s="109" t="s">
        <v>1023</v>
      </c>
      <c r="B2" s="3">
        <v>44235</v>
      </c>
      <c r="C2" s="106" t="s">
        <v>1009</v>
      </c>
      <c r="D2" s="109" t="s">
        <v>1034</v>
      </c>
    </row>
    <row r="3" spans="1:13" x14ac:dyDescent="0.25">
      <c r="A3" s="109" t="s">
        <v>1024</v>
      </c>
      <c r="B3" s="3">
        <v>44237</v>
      </c>
      <c r="C3" s="106" t="s">
        <v>1010</v>
      </c>
      <c r="D3" s="109" t="s">
        <v>1034</v>
      </c>
    </row>
    <row r="4" spans="1:13" x14ac:dyDescent="0.25">
      <c r="A4" s="109" t="s">
        <v>1025</v>
      </c>
      <c r="B4" s="3">
        <v>44237</v>
      </c>
      <c r="C4" s="106" t="s">
        <v>1011</v>
      </c>
      <c r="D4" s="109" t="s">
        <v>1034</v>
      </c>
      <c r="H4" s="11"/>
    </row>
    <row r="5" spans="1:13" x14ac:dyDescent="0.25">
      <c r="A5" s="109" t="s">
        <v>1026</v>
      </c>
      <c r="B5" s="3">
        <v>44604</v>
      </c>
      <c r="C5" s="106" t="s">
        <v>1013</v>
      </c>
      <c r="D5" s="106" t="s">
        <v>1014</v>
      </c>
    </row>
    <row r="6" spans="1:13" x14ac:dyDescent="0.25">
      <c r="A6" s="109" t="s">
        <v>1027</v>
      </c>
      <c r="B6" s="3">
        <v>44604</v>
      </c>
      <c r="C6" s="106" t="s">
        <v>1015</v>
      </c>
      <c r="D6" s="109" t="s">
        <v>484</v>
      </c>
      <c r="J6" s="12"/>
      <c r="K6" s="12"/>
      <c r="L6" s="12"/>
      <c r="M6" s="12"/>
    </row>
    <row r="7" spans="1:13" x14ac:dyDescent="0.25">
      <c r="A7" s="109" t="s">
        <v>1028</v>
      </c>
      <c r="B7" s="107">
        <v>44605</v>
      </c>
      <c r="C7" s="108" t="s">
        <v>1016</v>
      </c>
      <c r="D7" s="110" t="s">
        <v>484</v>
      </c>
      <c r="E7" s="12"/>
      <c r="F7" s="12"/>
      <c r="G7" s="12"/>
      <c r="H7" s="12"/>
      <c r="J7" s="12"/>
      <c r="K7" s="12"/>
      <c r="L7" s="12"/>
      <c r="M7" s="12"/>
    </row>
    <row r="8" spans="1:13" x14ac:dyDescent="0.25">
      <c r="A8" s="109" t="s">
        <v>1029</v>
      </c>
      <c r="B8" s="107">
        <v>44605</v>
      </c>
      <c r="C8" s="108" t="s">
        <v>1017</v>
      </c>
      <c r="D8" s="110" t="s">
        <v>1035</v>
      </c>
      <c r="E8" s="13"/>
      <c r="F8" s="14"/>
      <c r="G8" s="15"/>
      <c r="H8" s="16"/>
      <c r="J8" s="12"/>
      <c r="K8" s="12"/>
      <c r="L8" s="12"/>
      <c r="M8" s="12"/>
    </row>
    <row r="9" spans="1:13" x14ac:dyDescent="0.25">
      <c r="A9" s="109" t="s">
        <v>1030</v>
      </c>
      <c r="B9" s="107">
        <v>44423</v>
      </c>
      <c r="C9" s="108" t="s">
        <v>1018</v>
      </c>
      <c r="D9" s="108" t="s">
        <v>1012</v>
      </c>
      <c r="E9" s="13"/>
      <c r="F9" s="14"/>
      <c r="G9" s="15"/>
      <c r="H9" s="16"/>
      <c r="J9" s="14"/>
      <c r="K9" s="14"/>
      <c r="L9" s="12"/>
      <c r="M9" s="12"/>
    </row>
    <row r="10" spans="1:13" x14ac:dyDescent="0.25">
      <c r="A10" s="109" t="s">
        <v>1031</v>
      </c>
      <c r="B10" s="107">
        <v>44607</v>
      </c>
      <c r="C10" s="108" t="s">
        <v>1019</v>
      </c>
      <c r="D10" s="110" t="s">
        <v>1035</v>
      </c>
      <c r="E10" s="13"/>
      <c r="F10" s="14"/>
      <c r="G10" s="15"/>
      <c r="H10" s="16"/>
      <c r="J10" s="14"/>
      <c r="K10" s="14"/>
      <c r="L10" s="12"/>
      <c r="M10" s="12"/>
    </row>
    <row r="11" spans="1:13" x14ac:dyDescent="0.25">
      <c r="A11" s="109" t="s">
        <v>1032</v>
      </c>
      <c r="B11" s="107">
        <v>44332</v>
      </c>
      <c r="C11" s="108" t="s">
        <v>1020</v>
      </c>
      <c r="D11" s="108" t="s">
        <v>1021</v>
      </c>
      <c r="E11" s="13"/>
      <c r="F11" s="14"/>
      <c r="G11" s="15"/>
      <c r="H11" s="16"/>
      <c r="J11" s="14"/>
      <c r="K11" s="14"/>
      <c r="L11" s="12"/>
      <c r="M11" s="12"/>
    </row>
    <row r="12" spans="1:13" x14ac:dyDescent="0.25">
      <c r="A12" s="109" t="s">
        <v>1033</v>
      </c>
      <c r="B12" s="107">
        <v>44271</v>
      </c>
      <c r="C12" s="108" t="s">
        <v>1022</v>
      </c>
      <c r="D12" s="110" t="s">
        <v>1034</v>
      </c>
      <c r="E12" s="13"/>
      <c r="F12" s="14"/>
      <c r="G12" s="15"/>
      <c r="H12" s="17"/>
      <c r="J12" s="12"/>
      <c r="K12" s="12"/>
      <c r="L12" s="12"/>
      <c r="M12" s="12"/>
    </row>
    <row r="13" spans="1:13" x14ac:dyDescent="0.25">
      <c r="G13" s="25"/>
      <c r="J13" s="12"/>
      <c r="K13" s="12"/>
      <c r="L13" s="12"/>
      <c r="M13" s="12"/>
    </row>
    <row r="14" spans="1:13" ht="13" x14ac:dyDescent="0.3">
      <c r="A14" s="138" t="s">
        <v>1036</v>
      </c>
      <c r="B14" s="138"/>
      <c r="C14" s="138"/>
      <c r="D14" s="138"/>
      <c r="J14" s="12"/>
      <c r="K14" s="12"/>
      <c r="L14" s="12"/>
      <c r="M14" s="12"/>
    </row>
    <row r="18" spans="2:8" ht="15.5" x14ac:dyDescent="0.35">
      <c r="B18" s="10"/>
    </row>
    <row r="20" spans="2:8" x14ac:dyDescent="0.25">
      <c r="H20" s="11"/>
    </row>
    <row r="23" spans="2:8" x14ac:dyDescent="0.25">
      <c r="B23" s="12"/>
      <c r="C23" s="12"/>
      <c r="D23" s="12"/>
      <c r="E23" s="12"/>
      <c r="F23" s="12"/>
      <c r="G23" s="12"/>
      <c r="H23" s="12"/>
    </row>
    <row r="24" spans="2:8" x14ac:dyDescent="0.25">
      <c r="B24" s="12"/>
      <c r="C24" s="13"/>
      <c r="D24" s="13"/>
      <c r="E24" s="13"/>
      <c r="F24" s="14"/>
      <c r="G24" s="18"/>
      <c r="H24" s="17"/>
    </row>
    <row r="25" spans="2:8" x14ac:dyDescent="0.25">
      <c r="B25" s="12"/>
      <c r="C25" s="13"/>
      <c r="D25" s="13"/>
      <c r="E25" s="13"/>
      <c r="F25" s="14"/>
      <c r="G25" s="15"/>
      <c r="H25" s="16"/>
    </row>
    <row r="26" spans="2:8" x14ac:dyDescent="0.25">
      <c r="B26" s="12"/>
      <c r="C26" s="13"/>
      <c r="D26" s="13"/>
      <c r="E26" s="13"/>
      <c r="F26" s="14"/>
      <c r="G26" s="15"/>
      <c r="H26" s="16"/>
    </row>
    <row r="27" spans="2:8" x14ac:dyDescent="0.25">
      <c r="B27" s="12"/>
      <c r="C27" s="13"/>
      <c r="D27" s="13"/>
      <c r="E27" s="13"/>
      <c r="F27" s="14"/>
      <c r="G27" s="15"/>
      <c r="H27" s="16"/>
    </row>
    <row r="28" spans="2:8" x14ac:dyDescent="0.25">
      <c r="B28" s="12"/>
      <c r="C28" s="13"/>
      <c r="D28" s="13"/>
      <c r="E28" s="13"/>
      <c r="F28" s="14"/>
      <c r="G28" s="15"/>
      <c r="H28" s="17"/>
    </row>
    <row r="29" spans="2:8" x14ac:dyDescent="0.25">
      <c r="B29" s="4"/>
      <c r="G29" s="25"/>
    </row>
    <row r="35" spans="2:8" ht="15.5" x14ac:dyDescent="0.35">
      <c r="B35" s="10"/>
    </row>
    <row r="37" spans="2:8" x14ac:dyDescent="0.25">
      <c r="H37" s="11"/>
    </row>
    <row r="40" spans="2:8" x14ac:dyDescent="0.25">
      <c r="B40" s="12"/>
      <c r="C40" s="12"/>
      <c r="D40" s="12"/>
      <c r="E40" s="12"/>
      <c r="F40" s="12"/>
      <c r="G40" s="12"/>
      <c r="H40" s="12"/>
    </row>
    <row r="41" spans="2:8" x14ac:dyDescent="0.25">
      <c r="B41" s="12"/>
      <c r="C41" s="13"/>
      <c r="D41" s="13"/>
      <c r="E41" s="13"/>
      <c r="F41" s="14"/>
      <c r="G41" s="18"/>
      <c r="H41" s="17"/>
    </row>
    <row r="42" spans="2:8" x14ac:dyDescent="0.25">
      <c r="B42" s="12"/>
      <c r="C42" s="13"/>
      <c r="D42" s="13"/>
      <c r="E42" s="13"/>
      <c r="F42" s="14"/>
      <c r="G42" s="15"/>
      <c r="H42" s="16"/>
    </row>
    <row r="43" spans="2:8" x14ac:dyDescent="0.25">
      <c r="B43" s="12"/>
      <c r="C43" s="13"/>
      <c r="D43" s="13"/>
      <c r="E43" s="13"/>
      <c r="F43" s="14"/>
      <c r="G43" s="15"/>
      <c r="H43" s="16"/>
    </row>
    <row r="44" spans="2:8" x14ac:dyDescent="0.25">
      <c r="B44" s="12"/>
      <c r="C44" s="13"/>
      <c r="D44" s="13"/>
      <c r="E44" s="13"/>
      <c r="F44" s="14"/>
      <c r="G44" s="15"/>
      <c r="H44" s="16"/>
    </row>
    <row r="45" spans="2:8" x14ac:dyDescent="0.25">
      <c r="B45" s="12"/>
      <c r="C45" s="13"/>
      <c r="D45" s="13"/>
      <c r="E45" s="13"/>
      <c r="F45" s="14"/>
      <c r="G45" s="15"/>
      <c r="H45" s="17"/>
    </row>
    <row r="46" spans="2:8" x14ac:dyDescent="0.25">
      <c r="B46" s="4"/>
      <c r="G46" s="25"/>
    </row>
    <row r="52" spans="2:8" ht="15.5" x14ac:dyDescent="0.35">
      <c r="B52" s="10"/>
    </row>
    <row r="54" spans="2:8" x14ac:dyDescent="0.25">
      <c r="H54" s="11"/>
    </row>
    <row r="57" spans="2:8" x14ac:dyDescent="0.25">
      <c r="B57" s="12"/>
      <c r="C57" s="12"/>
      <c r="D57" s="12"/>
      <c r="E57" s="12"/>
      <c r="F57" s="12"/>
      <c r="G57" s="12"/>
      <c r="H57" s="12"/>
    </row>
    <row r="58" spans="2:8" x14ac:dyDescent="0.25">
      <c r="B58" s="12"/>
      <c r="C58" s="13"/>
      <c r="D58" s="13"/>
      <c r="E58" s="13"/>
      <c r="F58" s="13"/>
      <c r="G58" s="13"/>
      <c r="H58" s="17"/>
    </row>
    <row r="59" spans="2:8" x14ac:dyDescent="0.25">
      <c r="B59" s="12"/>
      <c r="C59" s="13"/>
      <c r="D59" s="13"/>
      <c r="E59" s="13"/>
      <c r="F59" s="13"/>
      <c r="G59" s="13"/>
      <c r="H59" s="16"/>
    </row>
    <row r="60" spans="2:8" x14ac:dyDescent="0.25">
      <c r="B60" s="12"/>
      <c r="C60" s="13"/>
      <c r="D60" s="13"/>
      <c r="E60" s="13"/>
      <c r="F60" s="13"/>
      <c r="G60" s="13"/>
      <c r="H60" s="16"/>
    </row>
    <row r="61" spans="2:8" x14ac:dyDescent="0.25">
      <c r="B61" s="12"/>
      <c r="C61" s="13"/>
      <c r="D61" s="13"/>
      <c r="E61" s="13"/>
      <c r="F61" s="13"/>
      <c r="G61" s="13"/>
      <c r="H61" s="16"/>
    </row>
    <row r="62" spans="2:8" x14ac:dyDescent="0.25">
      <c r="B62" s="12"/>
      <c r="C62" s="13"/>
      <c r="D62" s="13"/>
      <c r="E62" s="13"/>
      <c r="F62" s="13"/>
      <c r="G62" s="13"/>
      <c r="H62" s="17"/>
    </row>
    <row r="63" spans="2:8" x14ac:dyDescent="0.25">
      <c r="B63" s="4"/>
      <c r="C63" s="56"/>
      <c r="D63" s="56"/>
      <c r="E63" s="56"/>
      <c r="F63" s="56"/>
      <c r="G63" s="25"/>
    </row>
  </sheetData>
  <mergeCells count="1">
    <mergeCell ref="A14:D14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56"/>
  <sheetViews>
    <sheetView workbookViewId="0">
      <selection activeCell="A40" sqref="A40"/>
    </sheetView>
  </sheetViews>
  <sheetFormatPr defaultRowHeight="12.5" x14ac:dyDescent="0.25"/>
  <cols>
    <col min="1" max="1" width="11.453125" bestFit="1" customWidth="1"/>
    <col min="2" max="2" width="10" bestFit="1" customWidth="1"/>
    <col min="3" max="4" width="14.08984375" customWidth="1"/>
    <col min="6" max="6" width="9.90625" bestFit="1" customWidth="1"/>
    <col min="7" max="7" width="10.36328125" bestFit="1" customWidth="1"/>
    <col min="9" max="9" width="10.54296875" bestFit="1" customWidth="1"/>
    <col min="11" max="11" width="10.6328125" bestFit="1" customWidth="1"/>
  </cols>
  <sheetData>
    <row r="1" spans="1:12" ht="26" x14ac:dyDescent="0.6">
      <c r="A1" s="141" t="s">
        <v>494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1"/>
    </row>
    <row r="2" spans="1:12" ht="27.5" x14ac:dyDescent="0.75">
      <c r="A2" s="139" t="s">
        <v>607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4" spans="1:12" x14ac:dyDescent="0.25">
      <c r="A4" s="20"/>
      <c r="B4" s="20"/>
      <c r="C4" s="20"/>
      <c r="D4" s="20"/>
      <c r="E4" s="20"/>
      <c r="F4" s="20"/>
      <c r="G4" s="20"/>
      <c r="H4" s="20"/>
      <c r="I4" s="20"/>
    </row>
    <row r="5" spans="1:12" ht="14" x14ac:dyDescent="0.4">
      <c r="A5" s="24" t="s">
        <v>2</v>
      </c>
      <c r="B5" s="24" t="s">
        <v>495</v>
      </c>
      <c r="C5" s="24" t="s">
        <v>16</v>
      </c>
      <c r="D5" s="24" t="s">
        <v>496</v>
      </c>
      <c r="E5" s="24" t="s">
        <v>497</v>
      </c>
      <c r="F5" s="24" t="s">
        <v>498</v>
      </c>
      <c r="G5" s="24" t="s">
        <v>499</v>
      </c>
      <c r="H5" s="24" t="s">
        <v>500</v>
      </c>
      <c r="I5" s="24" t="s">
        <v>501</v>
      </c>
      <c r="J5" s="24" t="s">
        <v>19</v>
      </c>
      <c r="K5" s="24" t="s">
        <v>502</v>
      </c>
    </row>
    <row r="6" spans="1:12" ht="13" x14ac:dyDescent="0.3">
      <c r="A6" s="21" t="s">
        <v>503</v>
      </c>
      <c r="B6">
        <v>123456789</v>
      </c>
      <c r="C6" s="1" t="s">
        <v>504</v>
      </c>
      <c r="D6" s="1"/>
      <c r="E6">
        <v>10</v>
      </c>
      <c r="F6">
        <v>39</v>
      </c>
      <c r="G6">
        <f t="shared" ref="G6:G11" si="0">E6*F6</f>
        <v>390</v>
      </c>
      <c r="H6">
        <f t="shared" ref="H6:H11" si="1">G6*0.12</f>
        <v>46.8</v>
      </c>
      <c r="I6">
        <f t="shared" ref="I6:I11" si="2">G6*0.22</f>
        <v>85.8</v>
      </c>
      <c r="J6">
        <f t="shared" ref="J6:J11" si="3">G6*0.05</f>
        <v>19.5</v>
      </c>
      <c r="K6">
        <f t="shared" ref="K6:K11" si="4">G6-H6-I6-J6</f>
        <v>237.89999999999998</v>
      </c>
    </row>
    <row r="7" spans="1:12" ht="13" x14ac:dyDescent="0.3">
      <c r="A7" s="21" t="s">
        <v>505</v>
      </c>
      <c r="B7">
        <v>435672010</v>
      </c>
      <c r="C7" s="1" t="s">
        <v>506</v>
      </c>
      <c r="D7" s="1"/>
      <c r="E7">
        <v>10</v>
      </c>
      <c r="F7">
        <v>40</v>
      </c>
      <c r="G7">
        <f t="shared" si="0"/>
        <v>400</v>
      </c>
      <c r="H7">
        <f t="shared" si="1"/>
        <v>48</v>
      </c>
      <c r="I7">
        <f t="shared" si="2"/>
        <v>88</v>
      </c>
      <c r="J7">
        <f t="shared" si="3"/>
        <v>20</v>
      </c>
      <c r="K7">
        <f t="shared" si="4"/>
        <v>244</v>
      </c>
    </row>
    <row r="8" spans="1:12" ht="13" x14ac:dyDescent="0.3">
      <c r="A8" s="21" t="s">
        <v>507</v>
      </c>
      <c r="B8">
        <v>213567654</v>
      </c>
      <c r="C8" s="1" t="s">
        <v>1044</v>
      </c>
      <c r="D8" s="1"/>
      <c r="E8">
        <v>17</v>
      </c>
      <c r="F8">
        <v>39</v>
      </c>
      <c r="G8">
        <f t="shared" si="0"/>
        <v>663</v>
      </c>
      <c r="H8">
        <f t="shared" si="1"/>
        <v>79.56</v>
      </c>
      <c r="I8">
        <f t="shared" si="2"/>
        <v>145.86000000000001</v>
      </c>
      <c r="J8">
        <f t="shared" si="3"/>
        <v>33.15</v>
      </c>
      <c r="K8">
        <f t="shared" si="4"/>
        <v>404.43000000000006</v>
      </c>
    </row>
    <row r="9" spans="1:12" ht="13" x14ac:dyDescent="0.3">
      <c r="A9" s="21" t="s">
        <v>508</v>
      </c>
      <c r="B9">
        <v>213457800</v>
      </c>
      <c r="C9" s="1" t="s">
        <v>509</v>
      </c>
      <c r="D9" s="1"/>
      <c r="E9">
        <v>25</v>
      </c>
      <c r="F9">
        <v>37</v>
      </c>
      <c r="G9">
        <f t="shared" si="0"/>
        <v>925</v>
      </c>
      <c r="H9">
        <f t="shared" si="1"/>
        <v>111</v>
      </c>
      <c r="I9">
        <f t="shared" si="2"/>
        <v>203.5</v>
      </c>
      <c r="J9">
        <f t="shared" si="3"/>
        <v>46.25</v>
      </c>
      <c r="K9">
        <f t="shared" si="4"/>
        <v>564.25</v>
      </c>
    </row>
    <row r="10" spans="1:12" ht="13" x14ac:dyDescent="0.3">
      <c r="A10" s="21" t="s">
        <v>510</v>
      </c>
      <c r="B10">
        <v>567897122</v>
      </c>
      <c r="C10" s="1" t="s">
        <v>511</v>
      </c>
      <c r="D10" s="1"/>
      <c r="E10">
        <v>8.5</v>
      </c>
      <c r="F10">
        <v>40</v>
      </c>
      <c r="G10">
        <f t="shared" si="0"/>
        <v>340</v>
      </c>
      <c r="H10">
        <f t="shared" si="1"/>
        <v>40.799999999999997</v>
      </c>
      <c r="I10">
        <f t="shared" si="2"/>
        <v>74.8</v>
      </c>
      <c r="J10">
        <f t="shared" si="3"/>
        <v>17</v>
      </c>
      <c r="K10">
        <f t="shared" si="4"/>
        <v>207.39999999999998</v>
      </c>
    </row>
    <row r="11" spans="1:12" ht="13" x14ac:dyDescent="0.3">
      <c r="A11" s="21" t="s">
        <v>512</v>
      </c>
      <c r="B11">
        <v>456543328</v>
      </c>
      <c r="C11" s="1" t="s">
        <v>513</v>
      </c>
      <c r="D11" s="1"/>
      <c r="E11">
        <v>8</v>
      </c>
      <c r="F11">
        <v>40</v>
      </c>
      <c r="G11">
        <f t="shared" si="0"/>
        <v>320</v>
      </c>
      <c r="H11">
        <f t="shared" si="1"/>
        <v>38.4</v>
      </c>
      <c r="I11">
        <f t="shared" si="2"/>
        <v>70.400000000000006</v>
      </c>
      <c r="J11">
        <f t="shared" si="3"/>
        <v>16</v>
      </c>
      <c r="K11">
        <f t="shared" si="4"/>
        <v>195.20000000000002</v>
      </c>
    </row>
    <row r="12" spans="1:12" ht="13" x14ac:dyDescent="0.3">
      <c r="A12" s="21"/>
    </row>
    <row r="13" spans="1:12" ht="13" x14ac:dyDescent="0.3">
      <c r="A13" s="21" t="s">
        <v>0</v>
      </c>
      <c r="E13">
        <f t="shared" ref="E13:K13" si="5">SUM(E6:E12)</f>
        <v>78.5</v>
      </c>
      <c r="F13">
        <f t="shared" si="5"/>
        <v>235</v>
      </c>
      <c r="G13">
        <f t="shared" si="5"/>
        <v>3038</v>
      </c>
      <c r="H13">
        <f t="shared" si="5"/>
        <v>364.56</v>
      </c>
      <c r="I13">
        <f t="shared" si="5"/>
        <v>668.36</v>
      </c>
      <c r="J13">
        <f t="shared" si="5"/>
        <v>151.9</v>
      </c>
      <c r="K13">
        <f t="shared" si="5"/>
        <v>1853.18</v>
      </c>
    </row>
    <row r="16" spans="1:12" x14ac:dyDescent="0.25">
      <c r="A16" s="1" t="s">
        <v>606</v>
      </c>
    </row>
    <row r="19" spans="1:11" ht="13" x14ac:dyDescent="0.3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</row>
    <row r="20" spans="1:11" ht="27.5" x14ac:dyDescent="0.75">
      <c r="A20" s="139" t="s">
        <v>494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</row>
    <row r="21" spans="1:11" ht="27.5" x14ac:dyDescent="0.75">
      <c r="A21" s="139" t="s">
        <v>608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</row>
    <row r="23" spans="1:11" x14ac:dyDescent="0.25">
      <c r="A23" s="20"/>
      <c r="B23" s="20"/>
      <c r="C23" s="20"/>
      <c r="D23" s="20"/>
      <c r="E23" s="20"/>
      <c r="F23" s="20"/>
      <c r="G23" s="20"/>
      <c r="H23" s="20"/>
      <c r="I23" s="20"/>
    </row>
    <row r="24" spans="1:11" ht="14" x14ac:dyDescent="0.4">
      <c r="A24" s="132" t="s">
        <v>2</v>
      </c>
      <c r="B24" s="132" t="s">
        <v>495</v>
      </c>
      <c r="C24" s="132" t="s">
        <v>16</v>
      </c>
      <c r="D24" s="132" t="s">
        <v>496</v>
      </c>
      <c r="E24" s="132" t="s">
        <v>497</v>
      </c>
      <c r="F24" s="132" t="s">
        <v>498</v>
      </c>
      <c r="G24" s="132" t="s">
        <v>499</v>
      </c>
      <c r="H24" s="132" t="s">
        <v>500</v>
      </c>
      <c r="I24" s="132" t="s">
        <v>501</v>
      </c>
      <c r="J24" s="132" t="s">
        <v>19</v>
      </c>
      <c r="K24" s="132" t="s">
        <v>502</v>
      </c>
    </row>
    <row r="25" spans="1:11" ht="13" x14ac:dyDescent="0.3">
      <c r="A25" s="21" t="s">
        <v>503</v>
      </c>
      <c r="B25">
        <v>123456789</v>
      </c>
      <c r="C25" s="1" t="s">
        <v>504</v>
      </c>
      <c r="D25" s="1"/>
      <c r="E25">
        <v>10</v>
      </c>
      <c r="F25">
        <v>39</v>
      </c>
      <c r="G25">
        <f t="shared" ref="G25:G30" si="6">E25*F25</f>
        <v>390</v>
      </c>
      <c r="H25">
        <f t="shared" ref="H25:H30" si="7">G25*0.12</f>
        <v>46.8</v>
      </c>
      <c r="I25">
        <f t="shared" ref="I25:I30" si="8">G25*0.22</f>
        <v>85.8</v>
      </c>
      <c r="J25">
        <f t="shared" ref="J25:J30" si="9">G25*0.05</f>
        <v>19.5</v>
      </c>
      <c r="K25">
        <f t="shared" ref="K25:K30" si="10">G25-H25-I25-J25</f>
        <v>237.89999999999998</v>
      </c>
    </row>
    <row r="26" spans="1:11" ht="13" x14ac:dyDescent="0.3">
      <c r="A26" s="21" t="s">
        <v>505</v>
      </c>
      <c r="B26">
        <v>435672010</v>
      </c>
      <c r="C26" s="1" t="s">
        <v>506</v>
      </c>
      <c r="D26" s="1"/>
      <c r="E26">
        <v>10</v>
      </c>
      <c r="F26">
        <v>40</v>
      </c>
      <c r="G26">
        <f t="shared" si="6"/>
        <v>400</v>
      </c>
      <c r="H26">
        <f t="shared" si="7"/>
        <v>48</v>
      </c>
      <c r="I26">
        <f t="shared" si="8"/>
        <v>88</v>
      </c>
      <c r="J26">
        <f t="shared" si="9"/>
        <v>20</v>
      </c>
      <c r="K26">
        <f t="shared" si="10"/>
        <v>244</v>
      </c>
    </row>
    <row r="27" spans="1:11" ht="13" x14ac:dyDescent="0.3">
      <c r="A27" s="21" t="s">
        <v>507</v>
      </c>
      <c r="B27">
        <v>213567654</v>
      </c>
      <c r="C27" s="1" t="s">
        <v>1044</v>
      </c>
      <c r="D27" s="1"/>
      <c r="E27">
        <v>17</v>
      </c>
      <c r="F27">
        <v>39</v>
      </c>
      <c r="G27">
        <f t="shared" si="6"/>
        <v>663</v>
      </c>
      <c r="H27">
        <f t="shared" si="7"/>
        <v>79.56</v>
      </c>
      <c r="I27">
        <f t="shared" si="8"/>
        <v>145.86000000000001</v>
      </c>
      <c r="J27">
        <f t="shared" si="9"/>
        <v>33.15</v>
      </c>
      <c r="K27">
        <f t="shared" si="10"/>
        <v>404.43000000000006</v>
      </c>
    </row>
    <row r="28" spans="1:11" ht="13" x14ac:dyDescent="0.3">
      <c r="A28" s="21" t="s">
        <v>508</v>
      </c>
      <c r="B28">
        <v>213457800</v>
      </c>
      <c r="C28" s="1" t="s">
        <v>509</v>
      </c>
      <c r="D28" s="1"/>
      <c r="E28">
        <v>25</v>
      </c>
      <c r="F28">
        <v>37</v>
      </c>
      <c r="G28">
        <f t="shared" si="6"/>
        <v>925</v>
      </c>
      <c r="H28">
        <f t="shared" si="7"/>
        <v>111</v>
      </c>
      <c r="I28">
        <f t="shared" si="8"/>
        <v>203.5</v>
      </c>
      <c r="J28">
        <f t="shared" si="9"/>
        <v>46.25</v>
      </c>
      <c r="K28">
        <f t="shared" si="10"/>
        <v>564.25</v>
      </c>
    </row>
    <row r="29" spans="1:11" ht="13" x14ac:dyDescent="0.3">
      <c r="A29" s="21" t="s">
        <v>510</v>
      </c>
      <c r="B29">
        <v>567897122</v>
      </c>
      <c r="C29" s="1" t="s">
        <v>511</v>
      </c>
      <c r="D29" s="1"/>
      <c r="E29">
        <v>8.5</v>
      </c>
      <c r="F29">
        <v>40</v>
      </c>
      <c r="G29">
        <f t="shared" si="6"/>
        <v>340</v>
      </c>
      <c r="H29">
        <f t="shared" si="7"/>
        <v>40.799999999999997</v>
      </c>
      <c r="I29">
        <f t="shared" si="8"/>
        <v>74.8</v>
      </c>
      <c r="J29">
        <f t="shared" si="9"/>
        <v>17</v>
      </c>
      <c r="K29">
        <f t="shared" si="10"/>
        <v>207.39999999999998</v>
      </c>
    </row>
    <row r="30" spans="1:11" ht="13" x14ac:dyDescent="0.3">
      <c r="A30" s="21" t="s">
        <v>512</v>
      </c>
      <c r="B30">
        <v>456543328</v>
      </c>
      <c r="C30" s="1" t="s">
        <v>513</v>
      </c>
      <c r="D30" s="1"/>
      <c r="E30">
        <v>8</v>
      </c>
      <c r="F30">
        <v>40</v>
      </c>
      <c r="G30">
        <f t="shared" si="6"/>
        <v>320</v>
      </c>
      <c r="H30">
        <f t="shared" si="7"/>
        <v>38.4</v>
      </c>
      <c r="I30">
        <f t="shared" si="8"/>
        <v>70.400000000000006</v>
      </c>
      <c r="J30">
        <f t="shared" si="9"/>
        <v>16</v>
      </c>
      <c r="K30">
        <f t="shared" si="10"/>
        <v>195.20000000000002</v>
      </c>
    </row>
    <row r="31" spans="1:11" ht="13" x14ac:dyDescent="0.3">
      <c r="A31" s="21"/>
    </row>
    <row r="32" spans="1:11" ht="13" x14ac:dyDescent="0.3">
      <c r="A32" s="21" t="s">
        <v>0</v>
      </c>
      <c r="E32">
        <f t="shared" ref="E32:K32" si="11">SUM(E25:E31)</f>
        <v>78.5</v>
      </c>
      <c r="F32">
        <f t="shared" si="11"/>
        <v>235</v>
      </c>
      <c r="G32">
        <f t="shared" si="11"/>
        <v>3038</v>
      </c>
      <c r="H32">
        <f t="shared" si="11"/>
        <v>364.56</v>
      </c>
      <c r="I32">
        <f t="shared" si="11"/>
        <v>668.36</v>
      </c>
      <c r="J32">
        <f t="shared" si="11"/>
        <v>151.9</v>
      </c>
      <c r="K32">
        <f t="shared" si="11"/>
        <v>1853.18</v>
      </c>
    </row>
    <row r="35" spans="1:11" x14ac:dyDescent="0.25">
      <c r="A35" s="1" t="s">
        <v>514</v>
      </c>
    </row>
    <row r="36" spans="1:11" x14ac:dyDescent="0.25">
      <c r="E36" s="22"/>
      <c r="G36" s="22"/>
      <c r="H36" s="22"/>
      <c r="I36" s="22"/>
      <c r="K36" t="str">
        <f t="shared" ref="K36" si="12">IF(F36&gt;40,"GOOD JOB"," ")</f>
        <v xml:space="preserve"> </v>
      </c>
    </row>
    <row r="38" spans="1:11" x14ac:dyDescent="0.25">
      <c r="E38" s="23"/>
      <c r="G38" s="23"/>
      <c r="H38" s="23"/>
      <c r="I38" s="23"/>
    </row>
    <row r="41" spans="1:11" ht="27.5" x14ac:dyDescent="0.75">
      <c r="A41" s="139" t="s">
        <v>494</v>
      </c>
      <c r="B41" s="140"/>
      <c r="C41" s="140"/>
      <c r="D41" s="140"/>
      <c r="E41" s="140"/>
      <c r="F41" s="140"/>
      <c r="G41" s="140"/>
      <c r="H41" s="140"/>
      <c r="I41" s="140"/>
      <c r="J41" s="140"/>
      <c r="K41" s="140"/>
    </row>
    <row r="42" spans="1:11" ht="27.5" x14ac:dyDescent="0.75">
      <c r="A42" s="139" t="s">
        <v>609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</row>
    <row r="44" spans="1:11" x14ac:dyDescent="0.25">
      <c r="A44" s="20"/>
      <c r="B44" s="20"/>
      <c r="C44" s="20"/>
      <c r="D44" s="20"/>
      <c r="E44" s="20"/>
      <c r="F44" s="20"/>
      <c r="G44" s="20"/>
      <c r="H44" s="20"/>
      <c r="I44" s="20"/>
    </row>
    <row r="45" spans="1:11" ht="14" x14ac:dyDescent="0.4">
      <c r="A45" s="24" t="s">
        <v>2</v>
      </c>
      <c r="B45" s="24" t="s">
        <v>495</v>
      </c>
      <c r="C45" s="24" t="s">
        <v>16</v>
      </c>
      <c r="D45" s="24" t="s">
        <v>496</v>
      </c>
      <c r="E45" s="24" t="s">
        <v>497</v>
      </c>
      <c r="F45" s="24" t="s">
        <v>498</v>
      </c>
      <c r="G45" s="24" t="s">
        <v>499</v>
      </c>
      <c r="H45" s="24" t="s">
        <v>500</v>
      </c>
      <c r="I45" s="24" t="s">
        <v>501</v>
      </c>
      <c r="J45" s="24" t="s">
        <v>19</v>
      </c>
      <c r="K45" s="24" t="s">
        <v>502</v>
      </c>
    </row>
    <row r="46" spans="1:11" ht="13" x14ac:dyDescent="0.3">
      <c r="A46" s="21" t="s">
        <v>503</v>
      </c>
      <c r="B46">
        <v>123456789</v>
      </c>
      <c r="C46" s="1" t="s">
        <v>504</v>
      </c>
      <c r="D46" s="1"/>
      <c r="E46">
        <v>10</v>
      </c>
      <c r="F46">
        <v>39</v>
      </c>
      <c r="G46">
        <f t="shared" ref="G46:G51" si="13">E46*F46</f>
        <v>390</v>
      </c>
      <c r="H46">
        <f t="shared" ref="H46:H51" si="14">G46*0.12</f>
        <v>46.8</v>
      </c>
      <c r="I46">
        <f t="shared" ref="I46:I51" si="15">G46*0.22</f>
        <v>85.8</v>
      </c>
      <c r="J46">
        <f t="shared" ref="J46:J51" si="16">G46*0.05</f>
        <v>19.5</v>
      </c>
      <c r="K46">
        <f t="shared" ref="K46:K51" si="17">G46-H46-I46-J46</f>
        <v>237.89999999999998</v>
      </c>
    </row>
    <row r="47" spans="1:11" ht="13" x14ac:dyDescent="0.3">
      <c r="A47" s="21" t="s">
        <v>505</v>
      </c>
      <c r="B47">
        <v>435672010</v>
      </c>
      <c r="C47" s="1" t="s">
        <v>506</v>
      </c>
      <c r="D47" s="1"/>
      <c r="E47">
        <v>10</v>
      </c>
      <c r="F47">
        <v>40</v>
      </c>
      <c r="G47">
        <f t="shared" si="13"/>
        <v>400</v>
      </c>
      <c r="H47">
        <f t="shared" si="14"/>
        <v>48</v>
      </c>
      <c r="I47">
        <f t="shared" si="15"/>
        <v>88</v>
      </c>
      <c r="J47">
        <f t="shared" si="16"/>
        <v>20</v>
      </c>
      <c r="K47">
        <f t="shared" si="17"/>
        <v>244</v>
      </c>
    </row>
    <row r="48" spans="1:11" ht="13" x14ac:dyDescent="0.3">
      <c r="A48" s="21" t="s">
        <v>507</v>
      </c>
      <c r="B48">
        <v>213567654</v>
      </c>
      <c r="C48" s="1" t="s">
        <v>1044</v>
      </c>
      <c r="D48" s="1"/>
      <c r="E48">
        <v>17</v>
      </c>
      <c r="F48">
        <v>39</v>
      </c>
      <c r="G48">
        <f t="shared" si="13"/>
        <v>663</v>
      </c>
      <c r="H48">
        <f t="shared" si="14"/>
        <v>79.56</v>
      </c>
      <c r="I48">
        <f t="shared" si="15"/>
        <v>145.86000000000001</v>
      </c>
      <c r="J48">
        <f t="shared" si="16"/>
        <v>33.15</v>
      </c>
      <c r="K48">
        <f t="shared" si="17"/>
        <v>404.43000000000006</v>
      </c>
    </row>
    <row r="49" spans="1:11" ht="13" x14ac:dyDescent="0.3">
      <c r="A49" s="21" t="s">
        <v>508</v>
      </c>
      <c r="B49">
        <v>213457800</v>
      </c>
      <c r="C49" s="1" t="s">
        <v>509</v>
      </c>
      <c r="D49" s="1"/>
      <c r="E49">
        <v>25</v>
      </c>
      <c r="F49">
        <v>37</v>
      </c>
      <c r="G49">
        <f t="shared" si="13"/>
        <v>925</v>
      </c>
      <c r="H49">
        <f t="shared" si="14"/>
        <v>111</v>
      </c>
      <c r="I49">
        <f t="shared" si="15"/>
        <v>203.5</v>
      </c>
      <c r="J49">
        <f t="shared" si="16"/>
        <v>46.25</v>
      </c>
      <c r="K49">
        <f t="shared" si="17"/>
        <v>564.25</v>
      </c>
    </row>
    <row r="50" spans="1:11" ht="13" x14ac:dyDescent="0.3">
      <c r="A50" s="21" t="s">
        <v>510</v>
      </c>
      <c r="B50">
        <v>567897122</v>
      </c>
      <c r="C50" s="1" t="s">
        <v>511</v>
      </c>
      <c r="D50" s="1"/>
      <c r="E50">
        <v>8.5</v>
      </c>
      <c r="F50">
        <v>40</v>
      </c>
      <c r="G50">
        <f t="shared" si="13"/>
        <v>340</v>
      </c>
      <c r="H50">
        <f t="shared" si="14"/>
        <v>40.799999999999997</v>
      </c>
      <c r="I50">
        <f t="shared" si="15"/>
        <v>74.8</v>
      </c>
      <c r="J50">
        <f t="shared" si="16"/>
        <v>17</v>
      </c>
      <c r="K50">
        <f t="shared" si="17"/>
        <v>207.39999999999998</v>
      </c>
    </row>
    <row r="51" spans="1:11" ht="13" x14ac:dyDescent="0.3">
      <c r="A51" s="21" t="s">
        <v>512</v>
      </c>
      <c r="B51">
        <v>456543328</v>
      </c>
      <c r="C51" s="1" t="s">
        <v>513</v>
      </c>
      <c r="D51" s="1"/>
      <c r="E51">
        <v>8</v>
      </c>
      <c r="F51">
        <v>40</v>
      </c>
      <c r="G51">
        <f t="shared" si="13"/>
        <v>320</v>
      </c>
      <c r="H51">
        <f t="shared" si="14"/>
        <v>38.4</v>
      </c>
      <c r="I51">
        <f t="shared" si="15"/>
        <v>70.400000000000006</v>
      </c>
      <c r="J51">
        <f t="shared" si="16"/>
        <v>16</v>
      </c>
      <c r="K51">
        <f t="shared" si="17"/>
        <v>195.20000000000002</v>
      </c>
    </row>
    <row r="52" spans="1:11" ht="13" x14ac:dyDescent="0.3">
      <c r="A52" s="21"/>
    </row>
    <row r="53" spans="1:11" ht="13" x14ac:dyDescent="0.3">
      <c r="A53" s="21" t="s">
        <v>0</v>
      </c>
      <c r="E53">
        <f t="shared" ref="E53:K53" si="18">SUM(E46:E52)</f>
        <v>78.5</v>
      </c>
      <c r="F53">
        <f t="shared" si="18"/>
        <v>235</v>
      </c>
      <c r="G53">
        <f t="shared" si="18"/>
        <v>3038</v>
      </c>
      <c r="H53">
        <f t="shared" si="18"/>
        <v>364.56</v>
      </c>
      <c r="I53">
        <f t="shared" si="18"/>
        <v>668.36</v>
      </c>
      <c r="J53">
        <f t="shared" si="18"/>
        <v>151.9</v>
      </c>
      <c r="K53">
        <f t="shared" si="18"/>
        <v>1853.18</v>
      </c>
    </row>
    <row r="56" spans="1:11" x14ac:dyDescent="0.25">
      <c r="A56" s="1" t="s">
        <v>515</v>
      </c>
    </row>
  </sheetData>
  <dataConsolidate/>
  <mergeCells count="6">
    <mergeCell ref="A42:K42"/>
    <mergeCell ref="A1:K1"/>
    <mergeCell ref="A2:K2"/>
    <mergeCell ref="A20:K20"/>
    <mergeCell ref="A21:K21"/>
    <mergeCell ref="A41:K4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ABE41-6CC5-4730-8356-77F9F2D2D81B}">
  <dimension ref="A2:C16"/>
  <sheetViews>
    <sheetView workbookViewId="0">
      <selection activeCell="K24" sqref="K24"/>
    </sheetView>
  </sheetViews>
  <sheetFormatPr defaultRowHeight="12.5" x14ac:dyDescent="0.25"/>
  <cols>
    <col min="1" max="1" width="9.6328125" customWidth="1"/>
    <col min="2" max="2" width="10.54296875" customWidth="1"/>
    <col min="7" max="7" width="36.6328125" customWidth="1"/>
    <col min="8" max="8" width="13.453125" customWidth="1"/>
  </cols>
  <sheetData>
    <row r="2" spans="1:3" ht="23.5" x14ac:dyDescent="0.55000000000000004">
      <c r="A2" s="142" t="s">
        <v>1047</v>
      </c>
      <c r="B2" s="142"/>
      <c r="C2" s="142"/>
    </row>
    <row r="4" spans="1:3" ht="29" x14ac:dyDescent="0.35">
      <c r="A4" s="133" t="s">
        <v>538</v>
      </c>
      <c r="B4" s="133" t="s">
        <v>1048</v>
      </c>
      <c r="C4" s="26" t="s">
        <v>1049</v>
      </c>
    </row>
    <row r="5" spans="1:3" ht="27.5" customHeight="1" x14ac:dyDescent="0.25">
      <c r="A5" t="s">
        <v>527</v>
      </c>
      <c r="B5">
        <v>5</v>
      </c>
      <c r="C5">
        <v>50</v>
      </c>
    </row>
    <row r="6" spans="1:3" ht="27.5" customHeight="1" x14ac:dyDescent="0.25">
      <c r="A6" t="s">
        <v>528</v>
      </c>
      <c r="B6">
        <v>10</v>
      </c>
      <c r="C6">
        <v>35</v>
      </c>
    </row>
    <row r="7" spans="1:3" ht="27.5" customHeight="1" x14ac:dyDescent="0.25">
      <c r="A7" t="s">
        <v>529</v>
      </c>
      <c r="B7">
        <v>4</v>
      </c>
      <c r="C7">
        <v>26</v>
      </c>
    </row>
    <row r="8" spans="1:3" ht="27.5" customHeight="1" x14ac:dyDescent="0.25">
      <c r="A8" t="s">
        <v>530</v>
      </c>
      <c r="B8">
        <v>3</v>
      </c>
      <c r="C8">
        <v>28</v>
      </c>
    </row>
    <row r="9" spans="1:3" ht="27.5" customHeight="1" x14ac:dyDescent="0.25">
      <c r="A9" t="s">
        <v>531</v>
      </c>
      <c r="B9">
        <v>4</v>
      </c>
      <c r="C9">
        <v>30</v>
      </c>
    </row>
    <row r="10" spans="1:3" ht="27.5" customHeight="1" x14ac:dyDescent="0.25">
      <c r="A10" t="s">
        <v>532</v>
      </c>
      <c r="B10">
        <v>6</v>
      </c>
      <c r="C10">
        <v>22</v>
      </c>
    </row>
    <row r="11" spans="1:3" ht="27.5" customHeight="1" x14ac:dyDescent="0.25">
      <c r="A11" t="s">
        <v>533</v>
      </c>
      <c r="B11">
        <v>26</v>
      </c>
      <c r="C11">
        <v>60</v>
      </c>
    </row>
    <row r="12" spans="1:3" ht="27.5" customHeight="1" x14ac:dyDescent="0.25">
      <c r="A12" t="s">
        <v>534</v>
      </c>
      <c r="B12">
        <v>3</v>
      </c>
      <c r="C12">
        <v>25</v>
      </c>
    </row>
    <row r="13" spans="1:3" ht="27.5" customHeight="1" x14ac:dyDescent="0.25">
      <c r="A13" t="s">
        <v>535</v>
      </c>
      <c r="B13">
        <v>12</v>
      </c>
      <c r="C13">
        <v>31</v>
      </c>
    </row>
    <row r="14" spans="1:3" ht="27.5" customHeight="1" x14ac:dyDescent="0.25">
      <c r="A14" t="s">
        <v>536</v>
      </c>
      <c r="B14">
        <v>9</v>
      </c>
      <c r="C14">
        <v>38</v>
      </c>
    </row>
    <row r="15" spans="1:3" ht="27.5" customHeight="1" x14ac:dyDescent="0.25">
      <c r="A15" t="s">
        <v>537</v>
      </c>
      <c r="B15">
        <v>8</v>
      </c>
      <c r="C15">
        <v>48</v>
      </c>
    </row>
    <row r="16" spans="1:3" ht="27.5" customHeight="1" x14ac:dyDescent="0.25"/>
  </sheetData>
  <mergeCells count="1">
    <mergeCell ref="A2:C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w E A A B Q S w M E F A A C A A g A 7 W R L V F 2 d n Z i j A A A A 9 g A A A B I A H A B D b 2 5 m a W c v U G F j a 2 F n Z S 5 4 b W w g o h g A K K A U A A A A A A A A A A A A A A A A A A A A A A A A A A A A h Y 9 B D o I w F E S v Q r q n L W i M I Z + y c C u J C d G 4 b W q F R v g Y W i x 3 c + G R v I I Y R d 2 5 n D d v M X O / 3 i A b m j q 4 6 M 6 a F l M S U U 4 C j a o 9 G C x T 0 r t j u C S Z g I 1 U J 1 n q Y J T R J o M 9 p K R y 7 p w w 5 r 2 n f k b b r m Q x 5 x H b 5 + t C V b q R 5 C O b / 3 J o 0 D q J S h M B u 9 c Y E d O I c 7 q Y j 5 u A T R B y g 1 8 h H r t n + w N h 1 d e u 7 7 T Q G G 4 L Y F M E 9 v 4 g H l B L A w Q U A A I A C A D t Z E t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7 W R L V F 8 Z q O p n A Q A A f Q I A A B M A H A B G b 3 J t d W x h c y 9 T Z W N 0 a W 9 u M S 5 t I K I Y A C i g F A A A A A A A A A A A A A A A A A A A A A A A A A A A A H V Q T W v C Q B S 8 B / w P j / Q S Y Q 1 o P w 4 t O U g S q S B q j Y d S L W V N X k 1 g s 1 t 2 X 0 Q R / 3 s 3 J E X 7 l c u G m X n z Z p 7 B l A o l I W n e / k P H 6 T g m 5 x o z 4 J v 0 L R Q F S j I Q g E D q O G C / R F U 6 R Y u E Z u d H K q 1 K q / B G h U A / V J J q u e e + 3 K / T H D m B y R H J r G e j 0 T i M I R o u h z C a T a J 4 k a z j 5 z C e w A R 3 K K D f G / S u I e P E 1 x d r f d q T 2 2 W r C E V R F o Q 6 c J n L I F S i K q U J b h n E M l V Z I b d B f 3 A 7 Y P B U K c K E D g K D 8 6 8 / V R J f u 6 y J f + X O t S o t l 8 E j 8 g y 1 c W 2 X J d 9 Y Y c u 0 u N c 0 Z b B q 8 a E Q S c o F 1 y Y g X V 1 a h j m X W + u 4 P H z g 2 W 6 p u T T v S p d N 4 J o 0 3 h / 7 2 f H o 1 q f j K c G U l 2 g r k t U C 4 Z 5 O D I 4 u R J w Q 1 D u 0 q i + B v R c 2 g n l u O / 6 e u 6 q H E l I a 7 R Y Y S 7 q 7 8 e s Y r W u x + z Z y O h d a Y K l 2 N m J 7 6 n O n h m h h 7 0 d z 9 m P l q d t x C v m f 5 8 M n U E s B A i 0 A F A A C A A g A 7 W R L V F 2 d n Z i j A A A A 9 g A A A B I A A A A A A A A A A A A A A A A A A A A A A E N v b m Z p Z y 9 Q Y W N r Y W d l L n h t b F B L A Q I t A B Q A A g A I A O 1 k S 1 Q P y u m r p A A A A O k A A A A T A A A A A A A A A A A A A A A A A O 8 A A A B b Q 2 9 u d G V u d F 9 U e X B l c 1 0 u e G 1 s U E s B A i 0 A F A A C A A g A 7 W R L V F 8 Z q O p n A Q A A f Q I A A B M A A A A A A A A A A A A A A A A A 4 A E A A E Z v c m 1 1 b G F z L 1 N l Y 3 R p b 2 4 x L m 1 Q S w U G A A A A A A M A A w D C A A A A l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n w s A A A A A A A B 9 C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F i Y 1 9 D b G l l b n R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S Z W N v d m V y e V R h c m d l d F N o Z W V 0 I i B W Y W x 1 Z T 0 i c 0 N s a W V u d H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Y W J j X 0 N s a W V u d H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I t M T F U M T g 6 M z k 6 M j Y u N D U 5 N z g y N F o i I C 8 + P E V u d H J 5 I F R 5 c G U 9 I k Z p b G x D b 2 x 1 b W 5 U e X B l c y I g V m F s d W U 9 I n N C Z 2 t H Q m c 9 P S I g L z 4 8 R W 5 0 c n k g V H l w Z T 0 i R m l s b E N v b H V t b k 5 h b W V z I i B W Y W x 1 Z T 0 i c 1 s m c X V v d D t D b 2 5 0 Y W N 0 I E 5 h b W U m c X V v d D s s J n F 1 b 3 Q 7 I E R h d G U g b 2 Y g Q 2 9 u d G F j d C Z x d W 9 0 O y w m c X V v d D s g U G h v b m U m c X V v d D s s J n F 1 b 3 Q 7 I E R p d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F i Y 1 9 D b G l l b n R z L 0 F 1 d G 9 S Z W 1 v d m V k Q 2 9 s d W 1 u c z E u e 0 N v b n R h Y 3 Q g T m F t Z S w w f S Z x d W 9 0 O y w m c X V v d D t T Z W N 0 a W 9 u M S 9 h Y m N f Q 2 x p Z W 5 0 c y 9 B d X R v U m V t b 3 Z l Z E N v b H V t b n M x L n s g R G F 0 Z S B v Z i B D b 2 5 0 Y W N 0 L D F 9 J n F 1 b 3 Q 7 L C Z x d W 9 0 O 1 N l Y 3 R p b 2 4 x L 2 F i Y 1 9 D b G l l b n R z L 0 F 1 d G 9 S Z W 1 v d m V k Q 2 9 s d W 1 u c z E u e y B Q a G 9 u Z S w y f S Z x d W 9 0 O y w m c X V v d D t T Z W N 0 a W 9 u M S 9 h Y m N f Q 2 x p Z W 5 0 c y 9 B d X R v U m V t b 3 Z l Z E N v b H V t b n M x L n s g R G l 2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F i Y 1 9 D b G l l b n R z L 0 F 1 d G 9 S Z W 1 v d m V k Q 2 9 s d W 1 u c z E u e 0 N v b n R h Y 3 Q g T m F t Z S w w f S Z x d W 9 0 O y w m c X V v d D t T Z W N 0 a W 9 u M S 9 h Y m N f Q 2 x p Z W 5 0 c y 9 B d X R v U m V t b 3 Z l Z E N v b H V t b n M x L n s g R G F 0 Z S B v Z i B D b 2 5 0 Y W N 0 L D F 9 J n F 1 b 3 Q 7 L C Z x d W 9 0 O 1 N l Y 3 R p b 2 4 x L 2 F i Y 1 9 D b G l l b n R z L 0 F 1 d G 9 S Z W 1 v d m V k Q 2 9 s d W 1 u c z E u e y B Q a G 9 u Z S w y f S Z x d W 9 0 O y w m c X V v d D t T Z W N 0 a W 9 u M S 9 h Y m N f Q 2 x p Z W 5 0 c y 9 B d X R v U m V t b 3 Z l Z E N v b H V t b n M x L n s g R G l 2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Y m N f Q 2 x p Z W 5 0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Y m N f Q 2 x p Z W 5 0 c y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Y m N f Q 2 x p Z W 5 0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F i Y 1 9 D b G l l b n R z L 1 J l b W 9 2 Z W Q l M j B D b 2 x 1 b W 5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A H y t O K W N E B P v j V J A h B 3 v i A A A A A A A g A A A A A A E G Y A A A A B A A A g A A A A 6 k d Y D 6 U / P g O f v 0 u 5 C Q / T m b + U 3 q F j w E G w A W S D m d I U 5 D 4 A A A A A D o A A A A A C A A A g A A A A R x 9 S y y G 1 / 7 Y + D U 7 n R 8 A s 3 i S Z M N 8 w 9 j S G q k B 5 y 5 w F n L 5 Q A A A A h h 0 b r U J b K O H n O 5 O g 9 V B u l x + R l h 0 7 X n j e 4 X H s G G + w R A 9 r X T a 8 n R a s + 3 r e c S C 0 7 O z Z k 2 z S 0 d i q e r H c 7 Y J a / E / 8 f K W Q 1 u F c 0 i W M v z P p W 0 f n X L x A A A A A Y U K j x I v t I M D 8 R G S k 5 W c o a U Q y Q r + 1 3 i N S e X Z 7 / 0 0 Z K Q / / h r l w 8 0 3 k A N 0 q x q P m 3 N P c k c Z y 9 Y y U m T q U 9 X D r O K k m f g = = < / D a t a M a s h u p > 
</file>

<file path=customXml/itemProps1.xml><?xml version="1.0" encoding="utf-8"?>
<ds:datastoreItem xmlns:ds="http://schemas.openxmlformats.org/officeDocument/2006/customXml" ds:itemID="{711BBC97-88D9-4651-9CA8-1DABAD58506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3</vt:i4>
      </vt:variant>
    </vt:vector>
  </HeadingPairs>
  <TitlesOfParts>
    <vt:vector size="17" baseType="lpstr">
      <vt:lpstr>ProfitLoss 2</vt:lpstr>
      <vt:lpstr>Grades</vt:lpstr>
      <vt:lpstr>International</vt:lpstr>
      <vt:lpstr>Employee</vt:lpstr>
      <vt:lpstr>Mixture</vt:lpstr>
      <vt:lpstr>Formulas</vt:lpstr>
      <vt:lpstr>Clients</vt:lpstr>
      <vt:lpstr>find and replace</vt:lpstr>
      <vt:lpstr>Forms</vt:lpstr>
      <vt:lpstr>2016 Sales Report</vt:lpstr>
      <vt:lpstr>2016 Cake Sales</vt:lpstr>
      <vt:lpstr>Travel Expenses</vt:lpstr>
      <vt:lpstr>2017</vt:lpstr>
      <vt:lpstr>2017 Student Roster</vt:lpstr>
      <vt:lpstr>Comm_Rate</vt:lpstr>
      <vt:lpstr>hours</vt:lpstr>
      <vt:lpstr>increase</vt:lpstr>
    </vt:vector>
  </TitlesOfParts>
  <Company>Computer Education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2001-02-20T16:26:33Z</dcterms:created>
  <dcterms:modified xsi:type="dcterms:W3CDTF">2022-02-12T19:01:08Z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